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7370" windowHeight="7560"/>
  </bookViews>
  <sheets>
    <sheet name="Прил. 1 доходы" sheetId="1" r:id="rId1"/>
    <sheet name="Прил.2 ведомств." sheetId="2" r:id="rId2"/>
    <sheet name="Прил.3 по разд." sheetId="3" r:id="rId3"/>
  </sheets>
  <calcPr calcId="145621"/>
</workbook>
</file>

<file path=xl/calcChain.xml><?xml version="1.0" encoding="utf-8"?>
<calcChain xmlns="http://schemas.openxmlformats.org/spreadsheetml/2006/main">
  <c r="E19" i="3" l="1"/>
  <c r="E20" i="3"/>
  <c r="E14" i="3"/>
  <c r="E13" i="3" s="1"/>
  <c r="E65" i="3" l="1"/>
  <c r="E54" i="3"/>
  <c r="E31" i="3"/>
  <c r="E46" i="2"/>
  <c r="C12" i="1" l="1"/>
  <c r="C39" i="1"/>
  <c r="C28" i="1"/>
  <c r="C30" i="1"/>
  <c r="C27" i="1"/>
  <c r="C33" i="1" l="1"/>
  <c r="E67" i="3" l="1"/>
  <c r="E61" i="3"/>
  <c r="E50" i="3"/>
  <c r="E48" i="3"/>
  <c r="E36" i="3"/>
  <c r="E56" i="2"/>
  <c r="E51" i="2"/>
  <c r="E47" i="3" l="1"/>
  <c r="E33" i="2"/>
  <c r="E32" i="2" s="1"/>
  <c r="E31" i="2" s="1"/>
  <c r="E49" i="2" l="1"/>
  <c r="E43" i="2"/>
  <c r="E41" i="2"/>
  <c r="E37" i="2"/>
  <c r="E36" i="2" s="1"/>
  <c r="E29" i="2"/>
  <c r="E27" i="2"/>
  <c r="E20" i="2"/>
  <c r="E19" i="2" s="1"/>
  <c r="E16" i="2" s="1"/>
  <c r="E17" i="2"/>
  <c r="E40" i="2" l="1"/>
  <c r="E48" i="2"/>
  <c r="E45" i="2" s="1"/>
  <c r="E26" i="2"/>
  <c r="E29" i="3"/>
  <c r="C38" i="1"/>
  <c r="C36" i="1"/>
  <c r="C14" i="1"/>
  <c r="C13" i="1" s="1"/>
  <c r="E59" i="3"/>
  <c r="E42" i="3"/>
  <c r="E41" i="3" s="1"/>
  <c r="E40" i="3" s="1"/>
  <c r="E39" i="3" s="1"/>
  <c r="E35" i="3"/>
  <c r="E34" i="3" s="1"/>
  <c r="E33" i="3" s="1"/>
  <c r="E21" i="3"/>
  <c r="E17" i="3"/>
  <c r="E16" i="3" s="1"/>
  <c r="E15" i="3" s="1"/>
  <c r="C25" i="1"/>
  <c r="C22" i="1"/>
  <c r="C20" i="1" s="1"/>
  <c r="C18" i="1"/>
  <c r="C17" i="1" s="1"/>
  <c r="E15" i="2" l="1"/>
  <c r="C11" i="1"/>
  <c r="E28" i="3"/>
  <c r="E58" i="3"/>
  <c r="E56" i="3" s="1"/>
  <c r="E46" i="3"/>
  <c r="E45" i="3" s="1"/>
  <c r="E27" i="3" l="1"/>
  <c r="E14" i="2"/>
</calcChain>
</file>

<file path=xl/sharedStrings.xml><?xml version="1.0" encoding="utf-8"?>
<sst xmlns="http://schemas.openxmlformats.org/spreadsheetml/2006/main" count="299" uniqueCount="156">
  <si>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</si>
  <si>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</si>
  <si>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</si>
  <si>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</si>
  <si>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</si>
  <si>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</si>
  <si>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</si>
  <si>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</si>
  <si>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</si>
  <si>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</si>
  <si>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</si>
  <si>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</si>
  <si>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</si>
  <si>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</si>
  <si>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</si>
  <si>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</si>
  <si>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</si>
  <si>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</si>
  <si>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</si>
  <si>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</si>
  <si>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</si>
  <si>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</si>
  <si>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</si>
  <si>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</si>
  <si>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</si>
  <si>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</si>
  <si>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</si>
  <si>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</si>
  <si>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</si>
  <si>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</si>
  <si>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</si>
  <si>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</si>
  <si>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</si>
  <si>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</si>
  <si>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</si>
  <si>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</si>
  <si>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</si>
  <si>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</si>
  <si>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</si>
  <si>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</si>
  <si>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</si>
  <si>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</si>
  <si>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</si>
  <si>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</si>
  <si>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</si>
  <si>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</si>
  <si>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</si>
  <si>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</si>
  <si>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</si>
  <si>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</si>
  <si>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</si>
  <si>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</si>
  <si>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</si>
  <si>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</si>
  <si>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</si>
  <si>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Мероприятия по благоустройству территорий населенных пунктов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</si>
  <si>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</si>
  <si>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</si>
  <si>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</si>
  <si>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</si>
  <si>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</si>
  <si>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</si>
  <si>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</si>
  <si>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</si>
  <si>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</si>
  <si>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</si>
  <si>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</si>
  <si>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</si>
  <si>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</si>
  <si>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</si>
  <si>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</si>
  <si>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</si>
  <si>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</si>
  <si>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</si>
  <si>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</si>
  <si>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</si>
  <si>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</si>
  <si>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</si>
  <si>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</si>
  <si>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</si>
  <si>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</si>
  <si>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>Приложение 2</t>
  </si>
  <si>
    <t>Приложение 3</t>
  </si>
  <si>
    <t>2</t>
  </si>
  <si>
    <t>0113</t>
  </si>
  <si>
    <t>Другие общегосударственные вопросы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</si>
  <si>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</si>
  <si>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</si>
  <si>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2 00 00000 00 0000 000</t>
  </si>
  <si>
    <t>Прочие выплаты</t>
  </si>
  <si>
    <t>Содержание и обслуживание муниципальной казны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</si>
  <si>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</si>
  <si>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к решению Совета сельского поселения Усень-Ивановский сельсовет</t>
  </si>
  <si>
    <t xml:space="preserve">сельского поселения  Усень-Ивановский сельсовет муниципального района </t>
  </si>
  <si>
    <t>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</si>
  <si>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</si>
  <si>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</si>
  <si>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</si>
  <si>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</si>
  <si>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Прочие неналоговые доходы бюджетов сельских поселений</t>
  </si>
  <si>
    <t>1 17 05050 10 0000 180</t>
  </si>
  <si>
    <t xml:space="preserve">к решению Совета сельского поселения Усень-Ивановский сельсовет </t>
  </si>
  <si>
    <t>Администрация сельского поселения Усень-Ивановский сельсовет  муниципального района Белебеевский район Республики Башкортостан</t>
  </si>
  <si>
    <t>Муниципальная программа «Модернизация и реформирование жилищно-коммунального хозяйства в сельском поселении Усень-Ивановский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</si>
  <si>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Усень-Ивановский сельсовет </t>
  </si>
  <si>
    <t xml:space="preserve">Муниципальная программа «Развитие автомобильных дорог в муниципальном районе Белебеевский район Республики Башкортостан </t>
  </si>
  <si>
    <t>Муниципальная программа  «Совершенствование деятельности Администрации сельского поселения Усень-Ивановский сельсовет муниципального района Белебеевский район РБ"</t>
  </si>
  <si>
    <t>Муниципальная программа "Пожарная безопасность сельского поселения  муниципального района Белебеевский район Республики Башкортостан на 2017-2021г"</t>
  </si>
  <si>
    <t>Муниципальная программа «Совершенствование деятельности Администрации сельского поселения  Усень-Ивановский сельсовет муниципального района Белебеевский район Республики Башкортостан"</t>
  </si>
  <si>
    <t>Муниципальная программа "Пожарная безопасность сельского поселения Усень-Ивановский сельсовет муниципального района Белебеевский район Республики Башкортостан на 2017-2021    годы"</t>
  </si>
  <si>
    <t xml:space="preserve">Муниципальная программа «Развитие автомобильных дорог в муниципальном районе Белебеевский район Республики Башкортостан" </t>
  </si>
  <si>
    <t>2 02 40014 10 0000 150</t>
  </si>
  <si>
    <t>2 02 35118 10 0000 150</t>
  </si>
  <si>
    <t>2 02 49999 10 7404 150</t>
  </si>
  <si>
    <t>Непрограммные расходы</t>
  </si>
  <si>
    <t>9900000000</t>
  </si>
  <si>
    <t>9900051180</t>
  </si>
  <si>
    <t>2000000000</t>
  </si>
  <si>
    <t xml:space="preserve"> Участие  в организации деятельности  по сбору, утилизации и переработке отходов</t>
  </si>
  <si>
    <t>2000074040</t>
  </si>
  <si>
    <t>200</t>
  </si>
  <si>
    <t>Другие вопросы в области охраны окружающей среды</t>
  </si>
  <si>
    <t>0605</t>
  </si>
  <si>
    <t>Белебеевский район Республики Башкортостан за 2020 год»</t>
  </si>
  <si>
    <t>Доходы бюджета сельского поселения Усень-Ивановский сельсовет муниципального района Белебеевский район Республики Башкортостан за  2020 год по кодам классификации  доходов бюджета</t>
  </si>
  <si>
    <t>1 16 10123 01 0001 140</t>
  </si>
  <si>
    <t>1 16 01 194 01 0000 140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</si>
  <si>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</si>
  <si>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</si>
  <si>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</si>
  <si>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</si>
  <si>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</si>
  <si>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</si>
  <si>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</si>
  <si>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</si>
  <si>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</si>
  <si>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1 13 02995 10 0000 130</t>
  </si>
  <si>
    <t>Прочие  поступления от компенсации затрат бюджетов сельских поселений</t>
  </si>
  <si>
    <t>1 11 05075 10 0000 120</t>
  </si>
  <si>
    <t>2 07 05030 10 6300 151</t>
  </si>
  <si>
    <t>Прочие безвозмездные поступления в  бюджеты сельских поселений</t>
  </si>
  <si>
    <t>2 02 16001 10 0000 150</t>
  </si>
  <si>
    <t>2 02 90054 10 0000 150</t>
  </si>
  <si>
    <t xml:space="preserve">Ведомственная структура расходов бюджета сельского поселения Усень-Ивановский сельсовет  муниципального района Белебеевский район Республики Башкортостан  за 2020 год  </t>
  </si>
  <si>
    <t>Модернизация и реформирование жилищно-коммунального хозяйства</t>
  </si>
  <si>
    <t>Утверждение генеральных планов сельского поселения ,правил землепользования и застройки</t>
  </si>
  <si>
    <t>0412</t>
  </si>
  <si>
    <t>Другие вопросы в области национальной экономики</t>
  </si>
  <si>
    <t xml:space="preserve">Распределение бюджетных ассигнований сельского поселения Усень-Ивановский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2020 год  </t>
  </si>
  <si>
    <t>муниципального района Белебеевский район Республики Башкортостан за 2020 год"</t>
  </si>
  <si>
    <t>0400121950</t>
  </si>
  <si>
    <t>0400202040</t>
  </si>
  <si>
    <t>0400102040</t>
  </si>
  <si>
    <t>0400102030</t>
  </si>
  <si>
    <t>от 04 июня 2021 года №159</t>
  </si>
  <si>
    <t>от  04 июня 2021 года №159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</si>
</sst>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0" fontId="1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0" fontId="1" fillId="0" borderId="1" xfId="3" applyFont="1" applyBorder="1" applyAlignment="1">
      <alignment horizontal="left" vertical="top" wrapTex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1" fillId="0" borderId="0" xfId="1" applyFont="1" applyAlignment="1">
      <alignment wrapText="1"/>
    </xf>
    <xf numFmtId="0" fontId="1" fillId="0" borderId="0" xfId="1" applyFont="1" applyAlignment="1">
      <alignment horizontal="right"/>
    </xf>
    <xf numFmtId="0" fontId="1" fillId="0" borderId="1" xfId="3" quotePrefix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wrapText="1"/>
    </xf>
    <xf numFmtId="164" fontId="7" fillId="0" borderId="0" xfId="1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4" fontId="1" fillId="0" borderId="1" xfId="3" applyNumberFormat="1" applyFont="1" applyBorder="1" applyAlignment="1">
      <alignment horizontal="right" vertical="center" shrinkToFit="1"/>
    </xf>
    <xf numFmtId="0" fontId="11" fillId="0" borderId="0" xfId="1" applyFont="1" applyFill="1" applyBorder="1"/>
    <xf numFmtId="49" fontId="1" fillId="0" borderId="1" xfId="0" quotePrefix="1" applyNumberFormat="1" applyFont="1" applyBorder="1" applyAlignment="1">
      <alignment horizontal="center" vertical="center" shrinkToFit="1"/>
    </xf>
    <xf numFmtId="49" fontId="12" fillId="0" borderId="1" xfId="1" applyNumberFormat="1" applyFont="1" applyFill="1" applyBorder="1" applyAlignment="1">
      <alignment horizontal="center"/>
    </xf>
    <xf numFmtId="0" fontId="1" fillId="0" borderId="1" xfId="0" quotePrefix="1" applyFont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center"/>
    </xf>
    <xf numFmtId="0" fontId="10" fillId="0" borderId="0" xfId="1" applyFont="1" applyAlignment="1">
      <alignment wrapText="1"/>
    </xf>
    <xf numFmtId="0" fontId="2" fillId="0" borderId="1" xfId="0" quotePrefix="1" applyFont="1" applyBorder="1" applyAlignment="1">
      <alignment horizontal="left" vertical="top" wrapText="1"/>
    </xf>
    <xf numFmtId="49" fontId="2" fillId="0" borderId="1" xfId="0" quotePrefix="1" applyNumberFormat="1" applyFont="1" applyBorder="1" applyAlignment="1">
      <alignment horizontal="center" vertical="center" shrinkToFit="1"/>
    </xf>
    <xf numFmtId="49" fontId="2" fillId="0" borderId="1" xfId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  <xf numFmtId="0" fontId="13" fillId="0" borderId="0" xfId="1" applyFont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="80" zoomScaleNormal="80" workbookViewId="0">
      <selection activeCell="E9" sqref="E9"/>
    </sheetView>
  </sheetViews>
  <sheetFormatPr defaultRowHeight="18.75" x14ac:dyDescent="0.3"/>
  <cols>
    <col min="1" max="1" width="30" style="2" customWidth="1"/>
    <col min="2" max="2" width="55" style="2" customWidth="1"/>
    <col min="3" max="3" width="22.28515625" style="14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 x14ac:dyDescent="0.3">
      <c r="A1" s="64" t="s">
        <v>79</v>
      </c>
      <c r="B1" s="64"/>
      <c r="C1" s="64"/>
    </row>
    <row r="2" spans="1:3" s="1" customFormat="1" x14ac:dyDescent="0.3">
      <c r="A2" s="64" t="s">
        <v>92</v>
      </c>
      <c r="B2" s="64"/>
      <c r="C2" s="64"/>
    </row>
    <row r="3" spans="1:3" s="1" customFormat="1" x14ac:dyDescent="0.3">
      <c r="A3" s="64" t="s">
        <v>0</v>
      </c>
      <c r="B3" s="64"/>
      <c r="C3" s="64"/>
    </row>
    <row r="4" spans="1:3" s="1" customFormat="1" x14ac:dyDescent="0.3">
      <c r="A4" s="64" t="s">
        <v>154</v>
      </c>
      <c r="B4" s="64"/>
      <c r="C4" s="64"/>
    </row>
    <row r="5" spans="1:3" s="1" customFormat="1" x14ac:dyDescent="0.3">
      <c r="A5" s="64" t="s">
        <v>80</v>
      </c>
      <c r="B5" s="64"/>
      <c r="C5" s="64"/>
    </row>
    <row r="6" spans="1:3" s="1" customFormat="1" x14ac:dyDescent="0.3">
      <c r="A6" s="64" t="s">
        <v>93</v>
      </c>
      <c r="B6" s="64"/>
      <c r="C6" s="64"/>
    </row>
    <row r="7" spans="1:3" s="1" customFormat="1" x14ac:dyDescent="0.3">
      <c r="A7" s="64" t="s">
        <v>123</v>
      </c>
      <c r="B7" s="64"/>
      <c r="C7" s="64"/>
    </row>
    <row r="8" spans="1:3" ht="67.150000000000006" customHeight="1" x14ac:dyDescent="0.3">
      <c r="A8" s="65" t="s">
        <v>124</v>
      </c>
      <c r="B8" s="65"/>
      <c r="C8" s="65"/>
    </row>
    <row r="9" spans="1:3" ht="131.25" x14ac:dyDescent="0.3">
      <c r="A9" s="3" t="s">
        <v>1</v>
      </c>
      <c r="B9" s="3" t="s">
        <v>2</v>
      </c>
      <c r="C9" s="4" t="s">
        <v>3</v>
      </c>
    </row>
    <row r="10" spans="1:3" x14ac:dyDescent="0.3">
      <c r="A10" s="5">
        <v>1</v>
      </c>
      <c r="B10" s="5">
        <v>2</v>
      </c>
      <c r="C10" s="6">
        <v>3</v>
      </c>
    </row>
    <row r="11" spans="1:3" x14ac:dyDescent="0.3">
      <c r="A11" s="7"/>
      <c r="B11" s="8" t="s">
        <v>4</v>
      </c>
      <c r="C11" s="50">
        <f>C12+C38</f>
        <v>5177560.21</v>
      </c>
    </row>
    <row r="12" spans="1:3" ht="37.5" x14ac:dyDescent="0.3">
      <c r="A12" s="9" t="s">
        <v>5</v>
      </c>
      <c r="B12" s="8" t="s">
        <v>6</v>
      </c>
      <c r="C12" s="50">
        <f>C13+C17+C20+C25+C27+C30+C33+C36</f>
        <v>1332401.3300000003</v>
      </c>
    </row>
    <row r="13" spans="1:3" ht="27" customHeight="1" x14ac:dyDescent="0.3">
      <c r="A13" s="9" t="s">
        <v>7</v>
      </c>
      <c r="B13" s="8" t="s">
        <v>8</v>
      </c>
      <c r="C13" s="50">
        <f>C14</f>
        <v>39092.770000000004</v>
      </c>
    </row>
    <row r="14" spans="1:3" x14ac:dyDescent="0.3">
      <c r="A14" s="10" t="s">
        <v>9</v>
      </c>
      <c r="B14" s="11" t="s">
        <v>10</v>
      </c>
      <c r="C14" s="51">
        <f>C15+C16</f>
        <v>39092.770000000004</v>
      </c>
    </row>
    <row r="15" spans="1:3" ht="108.6" customHeight="1" x14ac:dyDescent="0.3">
      <c r="A15" s="10" t="s">
        <v>11</v>
      </c>
      <c r="B15" s="11" t="s">
        <v>12</v>
      </c>
      <c r="C15" s="51">
        <v>39066.01</v>
      </c>
    </row>
    <row r="16" spans="1:3" ht="75" x14ac:dyDescent="0.3">
      <c r="A16" s="10" t="s">
        <v>86</v>
      </c>
      <c r="B16" s="11" t="s">
        <v>87</v>
      </c>
      <c r="C16" s="51">
        <v>26.76</v>
      </c>
    </row>
    <row r="17" spans="1:3" ht="22.5" customHeight="1" x14ac:dyDescent="0.3">
      <c r="A17" s="9" t="s">
        <v>13</v>
      </c>
      <c r="B17" s="8" t="s">
        <v>14</v>
      </c>
      <c r="C17" s="50">
        <f>C18</f>
        <v>1460.1</v>
      </c>
    </row>
    <row r="18" spans="1:3" ht="26.25" customHeight="1" x14ac:dyDescent="0.3">
      <c r="A18" s="10" t="s">
        <v>15</v>
      </c>
      <c r="B18" s="11" t="s">
        <v>16</v>
      </c>
      <c r="C18" s="51">
        <f>C19</f>
        <v>1460.1</v>
      </c>
    </row>
    <row r="19" spans="1:3" x14ac:dyDescent="0.3">
      <c r="A19" s="10" t="s">
        <v>17</v>
      </c>
      <c r="B19" s="11" t="s">
        <v>16</v>
      </c>
      <c r="C19" s="51">
        <v>1460.1</v>
      </c>
    </row>
    <row r="20" spans="1:3" ht="20.25" customHeight="1" x14ac:dyDescent="0.3">
      <c r="A20" s="9" t="s">
        <v>18</v>
      </c>
      <c r="B20" s="8" t="s">
        <v>19</v>
      </c>
      <c r="C20" s="50">
        <f>C21+C22</f>
        <v>1065461.1100000001</v>
      </c>
    </row>
    <row r="21" spans="1:3" ht="75" x14ac:dyDescent="0.3">
      <c r="A21" s="10" t="s">
        <v>20</v>
      </c>
      <c r="B21" s="11" t="s">
        <v>21</v>
      </c>
      <c r="C21" s="51">
        <v>29171.86</v>
      </c>
    </row>
    <row r="22" spans="1:3" x14ac:dyDescent="0.3">
      <c r="A22" s="10" t="s">
        <v>22</v>
      </c>
      <c r="B22" s="11" t="s">
        <v>23</v>
      </c>
      <c r="C22" s="51">
        <f>C23+C24</f>
        <v>1036289.25</v>
      </c>
    </row>
    <row r="23" spans="1:3" ht="59.25" customHeight="1" x14ac:dyDescent="0.3">
      <c r="A23" s="10" t="s">
        <v>24</v>
      </c>
      <c r="B23" s="11" t="s">
        <v>25</v>
      </c>
      <c r="C23" s="51">
        <v>617152.75</v>
      </c>
    </row>
    <row r="24" spans="1:3" ht="59.25" customHeight="1" x14ac:dyDescent="0.3">
      <c r="A24" s="10" t="s">
        <v>26</v>
      </c>
      <c r="B24" s="11" t="s">
        <v>27</v>
      </c>
      <c r="C24" s="51">
        <v>419136.5</v>
      </c>
    </row>
    <row r="25" spans="1:3" s="12" customFormat="1" ht="21" customHeight="1" x14ac:dyDescent="0.3">
      <c r="A25" s="9" t="s">
        <v>28</v>
      </c>
      <c r="B25" s="8" t="s">
        <v>29</v>
      </c>
      <c r="C25" s="50">
        <f>C26</f>
        <v>400</v>
      </c>
    </row>
    <row r="26" spans="1:3" ht="131.25" x14ac:dyDescent="0.3">
      <c r="A26" s="10" t="s">
        <v>30</v>
      </c>
      <c r="B26" s="11" t="s">
        <v>31</v>
      </c>
      <c r="C26" s="51">
        <v>400</v>
      </c>
    </row>
    <row r="27" spans="1:3" ht="75" customHeight="1" x14ac:dyDescent="0.3">
      <c r="A27" s="9" t="s">
        <v>127</v>
      </c>
      <c r="B27" s="8" t="s">
        <v>128</v>
      </c>
      <c r="C27" s="50">
        <f>C28</f>
        <v>36219.08</v>
      </c>
    </row>
    <row r="28" spans="1:3" ht="93" customHeight="1" x14ac:dyDescent="0.3">
      <c r="A28" s="10" t="s">
        <v>129</v>
      </c>
      <c r="B28" s="11" t="s">
        <v>130</v>
      </c>
      <c r="C28" s="51">
        <f>C29</f>
        <v>36219.08</v>
      </c>
    </row>
    <row r="29" spans="1:3" ht="112.5" x14ac:dyDescent="0.3">
      <c r="A29" s="10" t="s">
        <v>138</v>
      </c>
      <c r="B29" s="11" t="s">
        <v>131</v>
      </c>
      <c r="C29" s="51">
        <v>36219.08</v>
      </c>
    </row>
    <row r="30" spans="1:3" ht="56.25" x14ac:dyDescent="0.3">
      <c r="A30" s="9" t="s">
        <v>132</v>
      </c>
      <c r="B30" s="8" t="s">
        <v>133</v>
      </c>
      <c r="C30" s="50">
        <f>SUM(C31:C32)</f>
        <v>3646.2</v>
      </c>
    </row>
    <row r="31" spans="1:3" ht="55.5" hidden="1" customHeight="1" x14ac:dyDescent="0.3">
      <c r="A31" s="10" t="s">
        <v>134</v>
      </c>
      <c r="B31" s="11" t="s">
        <v>135</v>
      </c>
      <c r="C31" s="51">
        <v>0</v>
      </c>
    </row>
    <row r="32" spans="1:3" ht="42" customHeight="1" x14ac:dyDescent="0.3">
      <c r="A32" s="10" t="s">
        <v>136</v>
      </c>
      <c r="B32" s="11" t="s">
        <v>137</v>
      </c>
      <c r="C32" s="51">
        <v>3646.2</v>
      </c>
    </row>
    <row r="33" spans="1:4" ht="37.5" x14ac:dyDescent="0.3">
      <c r="A33" s="9" t="s">
        <v>94</v>
      </c>
      <c r="B33" s="8" t="s">
        <v>95</v>
      </c>
      <c r="C33" s="50">
        <f>SUM(C34:C35)</f>
        <v>4041.32</v>
      </c>
    </row>
    <row r="34" spans="1:4" ht="60.75" customHeight="1" x14ac:dyDescent="0.3">
      <c r="A34" s="10" t="s">
        <v>126</v>
      </c>
      <c r="B34" s="11" t="s">
        <v>96</v>
      </c>
      <c r="C34" s="51">
        <v>600</v>
      </c>
    </row>
    <row r="35" spans="1:4" ht="60.75" customHeight="1" x14ac:dyDescent="0.3">
      <c r="A35" s="10" t="s">
        <v>125</v>
      </c>
      <c r="B35" s="11" t="s">
        <v>96</v>
      </c>
      <c r="C35" s="51">
        <v>3441.32</v>
      </c>
    </row>
    <row r="36" spans="1:4" ht="26.25" customHeight="1" x14ac:dyDescent="0.3">
      <c r="A36" s="9" t="s">
        <v>97</v>
      </c>
      <c r="B36" s="8" t="s">
        <v>98</v>
      </c>
      <c r="C36" s="50">
        <f>C37</f>
        <v>182080.75</v>
      </c>
    </row>
    <row r="37" spans="1:4" ht="37.5" x14ac:dyDescent="0.3">
      <c r="A37" s="10" t="s">
        <v>100</v>
      </c>
      <c r="B37" s="11" t="s">
        <v>99</v>
      </c>
      <c r="C37" s="51">
        <v>182080.75</v>
      </c>
    </row>
    <row r="38" spans="1:4" s="12" customFormat="1" ht="27" customHeight="1" x14ac:dyDescent="0.3">
      <c r="A38" s="9" t="s">
        <v>88</v>
      </c>
      <c r="B38" s="8" t="s">
        <v>32</v>
      </c>
      <c r="C38" s="50">
        <f>C39</f>
        <v>3845158.88</v>
      </c>
    </row>
    <row r="39" spans="1:4" s="12" customFormat="1" ht="75" x14ac:dyDescent="0.3">
      <c r="A39" s="9" t="s">
        <v>88</v>
      </c>
      <c r="B39" s="8" t="s">
        <v>33</v>
      </c>
      <c r="C39" s="52">
        <f>SUM(C40:C45)</f>
        <v>3845158.88</v>
      </c>
    </row>
    <row r="40" spans="1:4" s="12" customFormat="1" ht="56.25" x14ac:dyDescent="0.3">
      <c r="A40" s="41" t="s">
        <v>141</v>
      </c>
      <c r="B40" s="40" t="s">
        <v>34</v>
      </c>
      <c r="C40" s="53">
        <v>2616000</v>
      </c>
      <c r="D40" s="13"/>
    </row>
    <row r="41" spans="1:4" ht="75" x14ac:dyDescent="0.3">
      <c r="A41" s="41" t="s">
        <v>112</v>
      </c>
      <c r="B41" s="47" t="s">
        <v>35</v>
      </c>
      <c r="C41" s="53">
        <v>58037.88</v>
      </c>
    </row>
    <row r="42" spans="1:4" ht="112.5" x14ac:dyDescent="0.3">
      <c r="A42" s="41" t="s">
        <v>111</v>
      </c>
      <c r="B42" s="47" t="s">
        <v>36</v>
      </c>
      <c r="C42" s="53">
        <v>180000</v>
      </c>
    </row>
    <row r="43" spans="1:4" ht="37.5" customHeight="1" x14ac:dyDescent="0.3">
      <c r="A43" s="41" t="s">
        <v>113</v>
      </c>
      <c r="B43" s="47" t="s">
        <v>37</v>
      </c>
      <c r="C43" s="53">
        <v>700000</v>
      </c>
    </row>
    <row r="44" spans="1:4" ht="37.5" customHeight="1" x14ac:dyDescent="0.3">
      <c r="A44" s="41" t="s">
        <v>142</v>
      </c>
      <c r="B44" s="40" t="s">
        <v>140</v>
      </c>
      <c r="C44" s="53">
        <v>290121</v>
      </c>
    </row>
    <row r="45" spans="1:4" ht="37.5" x14ac:dyDescent="0.3">
      <c r="A45" s="41" t="s">
        <v>139</v>
      </c>
      <c r="B45" s="40" t="s">
        <v>140</v>
      </c>
      <c r="C45" s="53">
        <v>1000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85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zoomScale="90" zoomScaleNormal="90" workbookViewId="0">
      <selection activeCell="H13" sqref="H13"/>
    </sheetView>
  </sheetViews>
  <sheetFormatPr defaultRowHeight="15.75" x14ac:dyDescent="0.25"/>
  <cols>
    <col min="1" max="1" width="55.7109375" style="18" customWidth="1"/>
    <col min="2" max="2" width="7.5703125" style="18" customWidth="1"/>
    <col min="3" max="3" width="17.5703125" style="16" customWidth="1"/>
    <col min="4" max="4" width="8.28515625" style="16" customWidth="1"/>
    <col min="5" max="5" width="18.28515625" style="42" customWidth="1"/>
    <col min="6" max="6" width="9.5703125" style="16" bestFit="1" customWidth="1"/>
    <col min="7" max="256" width="9.140625" style="16"/>
    <col min="257" max="257" width="55.7109375" style="16" customWidth="1"/>
    <col min="258" max="258" width="14.42578125" style="16" customWidth="1"/>
    <col min="259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4" width="14.42578125" style="16" customWidth="1"/>
    <col min="515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0" width="14.42578125" style="16" customWidth="1"/>
    <col min="771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6" width="14.42578125" style="16" customWidth="1"/>
    <col min="1027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2" width="14.42578125" style="16" customWidth="1"/>
    <col min="1283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8" width="14.42578125" style="16" customWidth="1"/>
    <col min="1539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4" width="14.42578125" style="16" customWidth="1"/>
    <col min="1795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0" width="14.42578125" style="16" customWidth="1"/>
    <col min="2051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6" width="14.42578125" style="16" customWidth="1"/>
    <col min="2307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2" width="14.42578125" style="16" customWidth="1"/>
    <col min="2563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8" width="14.42578125" style="16" customWidth="1"/>
    <col min="2819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4" width="14.42578125" style="16" customWidth="1"/>
    <col min="3075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0" width="14.42578125" style="16" customWidth="1"/>
    <col min="3331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6" width="14.42578125" style="16" customWidth="1"/>
    <col min="3587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2" width="14.42578125" style="16" customWidth="1"/>
    <col min="3843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8" width="14.42578125" style="16" customWidth="1"/>
    <col min="4099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4" width="14.42578125" style="16" customWidth="1"/>
    <col min="4355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0" width="14.42578125" style="16" customWidth="1"/>
    <col min="4611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6" width="14.42578125" style="16" customWidth="1"/>
    <col min="4867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2" width="14.42578125" style="16" customWidth="1"/>
    <col min="5123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8" width="14.42578125" style="16" customWidth="1"/>
    <col min="5379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4" width="14.42578125" style="16" customWidth="1"/>
    <col min="5635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0" width="14.42578125" style="16" customWidth="1"/>
    <col min="5891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6" width="14.42578125" style="16" customWidth="1"/>
    <col min="6147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2" width="14.42578125" style="16" customWidth="1"/>
    <col min="6403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8" width="14.42578125" style="16" customWidth="1"/>
    <col min="6659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4" width="14.42578125" style="16" customWidth="1"/>
    <col min="6915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0" width="14.42578125" style="16" customWidth="1"/>
    <col min="7171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6" width="14.42578125" style="16" customWidth="1"/>
    <col min="7427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2" width="14.42578125" style="16" customWidth="1"/>
    <col min="7683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8" width="14.42578125" style="16" customWidth="1"/>
    <col min="7939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4" width="14.42578125" style="16" customWidth="1"/>
    <col min="8195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0" width="14.42578125" style="16" customWidth="1"/>
    <col min="8451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6" width="14.42578125" style="16" customWidth="1"/>
    <col min="8707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2" width="14.42578125" style="16" customWidth="1"/>
    <col min="8963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8" width="14.42578125" style="16" customWidth="1"/>
    <col min="9219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4" width="14.42578125" style="16" customWidth="1"/>
    <col min="9475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0" width="14.42578125" style="16" customWidth="1"/>
    <col min="9731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6" width="14.42578125" style="16" customWidth="1"/>
    <col min="9987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2" width="14.42578125" style="16" customWidth="1"/>
    <col min="10243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8" width="14.42578125" style="16" customWidth="1"/>
    <col min="10499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4" width="14.42578125" style="16" customWidth="1"/>
    <col min="10755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0" width="14.42578125" style="16" customWidth="1"/>
    <col min="11011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6" width="14.42578125" style="16" customWidth="1"/>
    <col min="11267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2" width="14.42578125" style="16" customWidth="1"/>
    <col min="11523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8" width="14.42578125" style="16" customWidth="1"/>
    <col min="11779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4" width="14.42578125" style="16" customWidth="1"/>
    <col min="12035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0" width="14.42578125" style="16" customWidth="1"/>
    <col min="12291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6" width="14.42578125" style="16" customWidth="1"/>
    <col min="12547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2" width="14.42578125" style="16" customWidth="1"/>
    <col min="12803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8" width="14.42578125" style="16" customWidth="1"/>
    <col min="13059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4" width="14.42578125" style="16" customWidth="1"/>
    <col min="13315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0" width="14.42578125" style="16" customWidth="1"/>
    <col min="13571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6" width="14.42578125" style="16" customWidth="1"/>
    <col min="13827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2" width="14.42578125" style="16" customWidth="1"/>
    <col min="14083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8" width="14.42578125" style="16" customWidth="1"/>
    <col min="14339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4" width="14.42578125" style="16" customWidth="1"/>
    <col min="14595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0" width="14.42578125" style="16" customWidth="1"/>
    <col min="14851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6" width="14.42578125" style="16" customWidth="1"/>
    <col min="15107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2" width="14.42578125" style="16" customWidth="1"/>
    <col min="15363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8" width="14.42578125" style="16" customWidth="1"/>
    <col min="15619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4" width="14.42578125" style="16" customWidth="1"/>
    <col min="15875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0" width="14.42578125" style="16" customWidth="1"/>
    <col min="16131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A1" s="66" t="s">
        <v>81</v>
      </c>
      <c r="B1" s="66"/>
      <c r="C1" s="66"/>
      <c r="D1" s="66"/>
      <c r="E1" s="66"/>
    </row>
    <row r="2" spans="1:6" s="15" customFormat="1" ht="18.75" x14ac:dyDescent="0.3">
      <c r="A2" s="66" t="s">
        <v>101</v>
      </c>
      <c r="B2" s="66"/>
      <c r="C2" s="66"/>
      <c r="D2" s="66"/>
      <c r="E2" s="66"/>
    </row>
    <row r="3" spans="1:6" s="15" customFormat="1" ht="18.75" x14ac:dyDescent="0.3">
      <c r="A3" s="66" t="s">
        <v>0</v>
      </c>
      <c r="B3" s="66"/>
      <c r="C3" s="66"/>
      <c r="D3" s="66"/>
      <c r="E3" s="66"/>
    </row>
    <row r="4" spans="1:6" s="15" customFormat="1" ht="18.75" x14ac:dyDescent="0.3">
      <c r="A4" s="66" t="s">
        <v>155</v>
      </c>
      <c r="B4" s="66"/>
      <c r="C4" s="66"/>
      <c r="D4" s="66"/>
      <c r="E4" s="66"/>
    </row>
    <row r="5" spans="1:6" s="15" customFormat="1" ht="18.75" x14ac:dyDescent="0.3">
      <c r="A5" s="66" t="s">
        <v>80</v>
      </c>
      <c r="B5" s="66"/>
      <c r="C5" s="66"/>
      <c r="D5" s="66"/>
      <c r="E5" s="66"/>
    </row>
    <row r="6" spans="1:6" s="15" customFormat="1" ht="18.75" x14ac:dyDescent="0.3">
      <c r="A6" s="66" t="s">
        <v>93</v>
      </c>
      <c r="B6" s="66"/>
      <c r="C6" s="66"/>
      <c r="D6" s="66"/>
      <c r="E6" s="66"/>
    </row>
    <row r="7" spans="1:6" s="15" customFormat="1" ht="18.75" x14ac:dyDescent="0.3">
      <c r="A7" s="66" t="s">
        <v>123</v>
      </c>
      <c r="B7" s="66"/>
      <c r="C7" s="66"/>
      <c r="D7" s="66"/>
      <c r="E7" s="66"/>
    </row>
    <row r="8" spans="1:6" ht="18.75" x14ac:dyDescent="0.3">
      <c r="A8" s="67"/>
      <c r="B8" s="67"/>
      <c r="C8" s="67"/>
      <c r="D8" s="67"/>
      <c r="E8" s="67"/>
    </row>
    <row r="9" spans="1:6" ht="69.599999999999994" customHeight="1" x14ac:dyDescent="0.3">
      <c r="A9" s="68" t="s">
        <v>143</v>
      </c>
      <c r="B9" s="68"/>
      <c r="C9" s="68"/>
      <c r="D9" s="68"/>
      <c r="E9" s="68"/>
      <c r="F9" s="17"/>
    </row>
    <row r="10" spans="1:6" s="18" customFormat="1" x14ac:dyDescent="0.25">
      <c r="A10" s="69"/>
      <c r="B10" s="69"/>
      <c r="C10" s="69"/>
      <c r="D10" s="69"/>
      <c r="E10" s="69"/>
    </row>
    <row r="11" spans="1:6" s="18" customFormat="1" x14ac:dyDescent="0.25">
      <c r="A11" s="70" t="s">
        <v>38</v>
      </c>
      <c r="B11" s="72" t="s">
        <v>39</v>
      </c>
      <c r="C11" s="73" t="s">
        <v>40</v>
      </c>
      <c r="D11" s="73" t="s">
        <v>41</v>
      </c>
      <c r="E11" s="75" t="s">
        <v>42</v>
      </c>
      <c r="F11" s="19"/>
    </row>
    <row r="12" spans="1:6" s="18" customFormat="1" x14ac:dyDescent="0.25">
      <c r="A12" s="71"/>
      <c r="B12" s="72"/>
      <c r="C12" s="74"/>
      <c r="D12" s="74"/>
      <c r="E12" s="76"/>
    </row>
    <row r="13" spans="1:6" s="18" customFormat="1" x14ac:dyDescent="0.25">
      <c r="A13" s="20">
        <v>1</v>
      </c>
      <c r="B13" s="20">
        <v>2</v>
      </c>
      <c r="C13" s="20">
        <v>2</v>
      </c>
      <c r="D13" s="20">
        <v>3</v>
      </c>
      <c r="E13" s="43">
        <v>4</v>
      </c>
    </row>
    <row r="14" spans="1:6" s="24" customFormat="1" ht="18.75" x14ac:dyDescent="0.3">
      <c r="A14" s="7" t="s">
        <v>4</v>
      </c>
      <c r="B14" s="21"/>
      <c r="C14" s="22"/>
      <c r="D14" s="22"/>
      <c r="E14" s="50">
        <f>E15</f>
        <v>4811008.46</v>
      </c>
      <c r="F14" s="23"/>
    </row>
    <row r="15" spans="1:6" s="18" customFormat="1" ht="75" x14ac:dyDescent="0.3">
      <c r="A15" s="7" t="s">
        <v>102</v>
      </c>
      <c r="B15" s="21">
        <v>791</v>
      </c>
      <c r="C15" s="22"/>
      <c r="D15" s="22"/>
      <c r="E15" s="50">
        <f>E16+E26+E31+E36+E40+E45</f>
        <v>4811008.46</v>
      </c>
      <c r="F15" s="19"/>
    </row>
    <row r="16" spans="1:6" s="27" customFormat="1" ht="93.75" x14ac:dyDescent="0.3">
      <c r="A16" s="44" t="s">
        <v>106</v>
      </c>
      <c r="B16" s="21">
        <v>791</v>
      </c>
      <c r="C16" s="30" t="s">
        <v>43</v>
      </c>
      <c r="D16" s="31"/>
      <c r="E16" s="50">
        <f>E17+E19</f>
        <v>2224948.2400000002</v>
      </c>
      <c r="F16" s="49"/>
    </row>
    <row r="17" spans="1:6" s="18" customFormat="1" ht="18.75" x14ac:dyDescent="0.3">
      <c r="A17" s="25" t="s">
        <v>44</v>
      </c>
      <c r="B17" s="29">
        <v>791</v>
      </c>
      <c r="C17" s="33" t="s">
        <v>153</v>
      </c>
      <c r="D17" s="34"/>
      <c r="E17" s="51">
        <f>E18</f>
        <v>746157.85</v>
      </c>
      <c r="F17" s="27"/>
    </row>
    <row r="18" spans="1:6" s="18" customFormat="1" ht="102" customHeight="1" x14ac:dyDescent="0.3">
      <c r="A18" s="25" t="s">
        <v>46</v>
      </c>
      <c r="B18" s="29">
        <v>791</v>
      </c>
      <c r="C18" s="33" t="s">
        <v>153</v>
      </c>
      <c r="D18" s="34">
        <v>100</v>
      </c>
      <c r="E18" s="51">
        <v>746157.85</v>
      </c>
    </row>
    <row r="19" spans="1:6" s="27" customFormat="1" ht="37.5" x14ac:dyDescent="0.3">
      <c r="A19" s="25" t="s">
        <v>48</v>
      </c>
      <c r="B19" s="29">
        <v>791</v>
      </c>
      <c r="C19" s="33" t="s">
        <v>43</v>
      </c>
      <c r="D19" s="34"/>
      <c r="E19" s="51">
        <f>E20+E24+E25</f>
        <v>1478790.3900000001</v>
      </c>
      <c r="F19" s="28"/>
    </row>
    <row r="20" spans="1:6" s="27" customFormat="1" ht="37.5" x14ac:dyDescent="0.3">
      <c r="A20" s="25" t="s">
        <v>48</v>
      </c>
      <c r="B20" s="29">
        <v>791</v>
      </c>
      <c r="C20" s="33" t="s">
        <v>152</v>
      </c>
      <c r="D20" s="34"/>
      <c r="E20" s="51">
        <f>E21+E22+E23</f>
        <v>1466100.3900000001</v>
      </c>
      <c r="F20" s="28"/>
    </row>
    <row r="21" spans="1:6" s="18" customFormat="1" ht="96.75" customHeight="1" x14ac:dyDescent="0.3">
      <c r="A21" s="25" t="s">
        <v>46</v>
      </c>
      <c r="B21" s="29">
        <v>791</v>
      </c>
      <c r="C21" s="33" t="s">
        <v>152</v>
      </c>
      <c r="D21" s="34">
        <v>100</v>
      </c>
      <c r="E21" s="51">
        <v>1014297.11</v>
      </c>
      <c r="F21" s="16"/>
    </row>
    <row r="22" spans="1:6" s="27" customFormat="1" ht="37.5" x14ac:dyDescent="0.3">
      <c r="A22" s="25" t="s">
        <v>49</v>
      </c>
      <c r="B22" s="29">
        <v>791</v>
      </c>
      <c r="C22" s="33" t="s">
        <v>152</v>
      </c>
      <c r="D22" s="34">
        <v>200</v>
      </c>
      <c r="E22" s="51">
        <v>442350.28</v>
      </c>
      <c r="F22" s="28"/>
    </row>
    <row r="23" spans="1:6" s="28" customFormat="1" ht="18.75" x14ac:dyDescent="0.3">
      <c r="A23" s="25" t="s">
        <v>50</v>
      </c>
      <c r="B23" s="29">
        <v>791</v>
      </c>
      <c r="C23" s="33" t="s">
        <v>152</v>
      </c>
      <c r="D23" s="34">
        <v>800</v>
      </c>
      <c r="E23" s="51">
        <v>9453</v>
      </c>
      <c r="F23" s="16"/>
    </row>
    <row r="24" spans="1:6" ht="37.5" x14ac:dyDescent="0.3">
      <c r="A24" s="25" t="s">
        <v>49</v>
      </c>
      <c r="B24" s="29">
        <v>791</v>
      </c>
      <c r="C24" s="33" t="s">
        <v>150</v>
      </c>
      <c r="D24" s="34">
        <v>200</v>
      </c>
      <c r="E24" s="51">
        <v>4390</v>
      </c>
    </row>
    <row r="25" spans="1:6" ht="37.5" x14ac:dyDescent="0.3">
      <c r="A25" s="25" t="s">
        <v>49</v>
      </c>
      <c r="B25" s="29">
        <v>791</v>
      </c>
      <c r="C25" s="33" t="s">
        <v>151</v>
      </c>
      <c r="D25" s="34">
        <v>200</v>
      </c>
      <c r="E25" s="51">
        <v>8300</v>
      </c>
    </row>
    <row r="26" spans="1:6" s="28" customFormat="1" ht="75.75" customHeight="1" x14ac:dyDescent="0.3">
      <c r="A26" s="44" t="s">
        <v>91</v>
      </c>
      <c r="B26" s="21">
        <v>791</v>
      </c>
      <c r="C26" s="22">
        <v>1200000000</v>
      </c>
      <c r="D26" s="31"/>
      <c r="E26" s="50">
        <f>E27+E29</f>
        <v>656228.84000000008</v>
      </c>
    </row>
    <row r="27" spans="1:6" ht="37.5" x14ac:dyDescent="0.3">
      <c r="A27" s="25" t="s">
        <v>90</v>
      </c>
      <c r="B27" s="29">
        <v>791</v>
      </c>
      <c r="C27" s="26">
        <v>1200009040</v>
      </c>
      <c r="D27" s="34"/>
      <c r="E27" s="51">
        <f>E28</f>
        <v>395697.84</v>
      </c>
    </row>
    <row r="28" spans="1:6" s="28" customFormat="1" ht="37.5" x14ac:dyDescent="0.3">
      <c r="A28" s="25" t="s">
        <v>49</v>
      </c>
      <c r="B28" s="29">
        <v>791</v>
      </c>
      <c r="C28" s="26">
        <v>1200009040</v>
      </c>
      <c r="D28" s="34">
        <v>200</v>
      </c>
      <c r="E28" s="51">
        <v>395697.84</v>
      </c>
    </row>
    <row r="29" spans="1:6" s="28" customFormat="1" ht="18.75" x14ac:dyDescent="0.3">
      <c r="A29" s="25" t="s">
        <v>89</v>
      </c>
      <c r="B29" s="29">
        <v>791</v>
      </c>
      <c r="C29" s="26">
        <v>1200092360</v>
      </c>
      <c r="D29" s="34"/>
      <c r="E29" s="51">
        <f>E30</f>
        <v>260531</v>
      </c>
    </row>
    <row r="30" spans="1:6" ht="18.75" x14ac:dyDescent="0.3">
      <c r="A30" s="25" t="s">
        <v>50</v>
      </c>
      <c r="B30" s="29">
        <v>791</v>
      </c>
      <c r="C30" s="26">
        <v>1200092360</v>
      </c>
      <c r="D30" s="26">
        <v>800</v>
      </c>
      <c r="E30" s="51">
        <v>260531</v>
      </c>
      <c r="F30" s="28"/>
    </row>
    <row r="31" spans="1:6" s="54" customFormat="1" ht="18.75" x14ac:dyDescent="0.3">
      <c r="A31" s="44" t="s">
        <v>114</v>
      </c>
      <c r="B31" s="29">
        <v>791</v>
      </c>
      <c r="C31" s="33" t="s">
        <v>115</v>
      </c>
      <c r="D31" s="34"/>
      <c r="E31" s="51">
        <f>E32</f>
        <v>58037.88</v>
      </c>
    </row>
    <row r="32" spans="1:6" s="28" customFormat="1" ht="22.5" customHeight="1" x14ac:dyDescent="0.3">
      <c r="A32" s="25" t="s">
        <v>66</v>
      </c>
      <c r="B32" s="29">
        <v>791</v>
      </c>
      <c r="C32" s="33" t="s">
        <v>116</v>
      </c>
      <c r="D32" s="34"/>
      <c r="E32" s="51">
        <f>E33</f>
        <v>58037.88</v>
      </c>
    </row>
    <row r="33" spans="1:6" ht="75" x14ac:dyDescent="0.3">
      <c r="A33" s="25" t="s">
        <v>51</v>
      </c>
      <c r="B33" s="29">
        <v>791</v>
      </c>
      <c r="C33" s="33" t="s">
        <v>116</v>
      </c>
      <c r="D33" s="34"/>
      <c r="E33" s="51">
        <f>E34+E35</f>
        <v>58037.88</v>
      </c>
      <c r="F33" s="28"/>
    </row>
    <row r="34" spans="1:6" s="28" customFormat="1" ht="96" customHeight="1" x14ac:dyDescent="0.3">
      <c r="A34" s="25" t="s">
        <v>46</v>
      </c>
      <c r="B34" s="29">
        <v>791</v>
      </c>
      <c r="C34" s="33" t="s">
        <v>116</v>
      </c>
      <c r="D34" s="34">
        <v>100</v>
      </c>
      <c r="E34" s="51">
        <v>55037.88</v>
      </c>
      <c r="F34" s="16"/>
    </row>
    <row r="35" spans="1:6" ht="36.75" customHeight="1" x14ac:dyDescent="0.3">
      <c r="A35" s="25" t="s">
        <v>49</v>
      </c>
      <c r="B35" s="29">
        <v>791</v>
      </c>
      <c r="C35" s="33" t="s">
        <v>116</v>
      </c>
      <c r="D35" s="34">
        <v>200</v>
      </c>
      <c r="E35" s="51">
        <v>3000</v>
      </c>
    </row>
    <row r="36" spans="1:6" s="28" customFormat="1" ht="80.25" customHeight="1" x14ac:dyDescent="0.3">
      <c r="A36" s="44" t="s">
        <v>107</v>
      </c>
      <c r="B36" s="21">
        <v>791</v>
      </c>
      <c r="C36" s="31">
        <v>1600000000</v>
      </c>
      <c r="D36" s="31"/>
      <c r="E36" s="50">
        <f>E37</f>
        <v>244345.95</v>
      </c>
    </row>
    <row r="37" spans="1:6" ht="37.5" x14ac:dyDescent="0.3">
      <c r="A37" s="25" t="s">
        <v>52</v>
      </c>
      <c r="B37" s="29">
        <v>791</v>
      </c>
      <c r="C37" s="34">
        <v>1600024300</v>
      </c>
      <c r="D37" s="34"/>
      <c r="E37" s="51">
        <f>E38+E39</f>
        <v>244345.95</v>
      </c>
    </row>
    <row r="38" spans="1:6" ht="96.75" customHeight="1" x14ac:dyDescent="0.3">
      <c r="A38" s="25" t="s">
        <v>46</v>
      </c>
      <c r="B38" s="29">
        <v>791</v>
      </c>
      <c r="C38" s="34">
        <v>1600024300</v>
      </c>
      <c r="D38" s="34">
        <v>100</v>
      </c>
      <c r="E38" s="51">
        <v>131348.64000000001</v>
      </c>
    </row>
    <row r="39" spans="1:6" ht="37.5" x14ac:dyDescent="0.3">
      <c r="A39" s="25" t="s">
        <v>49</v>
      </c>
      <c r="B39" s="29">
        <v>791</v>
      </c>
      <c r="C39" s="34">
        <v>1600024300</v>
      </c>
      <c r="D39" s="34">
        <v>200</v>
      </c>
      <c r="E39" s="51">
        <v>112997.31</v>
      </c>
    </row>
    <row r="40" spans="1:6" s="28" customFormat="1" ht="75" x14ac:dyDescent="0.3">
      <c r="A40" s="44" t="s">
        <v>105</v>
      </c>
      <c r="B40" s="21">
        <v>791</v>
      </c>
      <c r="C40" s="31">
        <v>2100000000</v>
      </c>
      <c r="D40" s="31"/>
      <c r="E40" s="50">
        <f>E41+E43</f>
        <v>480000</v>
      </c>
    </row>
    <row r="41" spans="1:6" ht="18.75" x14ac:dyDescent="0.3">
      <c r="A41" s="25" t="s">
        <v>53</v>
      </c>
      <c r="B41" s="29">
        <v>791</v>
      </c>
      <c r="C41" s="34">
        <v>2100003150</v>
      </c>
      <c r="D41" s="34"/>
      <c r="E41" s="51">
        <f>E42</f>
        <v>180000</v>
      </c>
    </row>
    <row r="42" spans="1:6" s="28" customFormat="1" ht="37.5" x14ac:dyDescent="0.3">
      <c r="A42" s="25" t="s">
        <v>49</v>
      </c>
      <c r="B42" s="29">
        <v>791</v>
      </c>
      <c r="C42" s="34">
        <v>2100003150</v>
      </c>
      <c r="D42" s="34">
        <v>200</v>
      </c>
      <c r="E42" s="51">
        <v>180000</v>
      </c>
    </row>
    <row r="43" spans="1:6" ht="96.75" customHeight="1" x14ac:dyDescent="0.3">
      <c r="A43" s="25" t="s">
        <v>54</v>
      </c>
      <c r="B43" s="29">
        <v>791</v>
      </c>
      <c r="C43" s="34">
        <v>21000074040</v>
      </c>
      <c r="D43" s="34"/>
      <c r="E43" s="51">
        <f>E44</f>
        <v>300000</v>
      </c>
    </row>
    <row r="44" spans="1:6" ht="37.5" x14ac:dyDescent="0.3">
      <c r="A44" s="25" t="s">
        <v>49</v>
      </c>
      <c r="B44" s="29">
        <v>791</v>
      </c>
      <c r="C44" s="34">
        <v>21000074040</v>
      </c>
      <c r="D44" s="34">
        <v>200</v>
      </c>
      <c r="E44" s="51">
        <v>300000</v>
      </c>
    </row>
    <row r="45" spans="1:6" s="28" customFormat="1" ht="117.75" customHeight="1" x14ac:dyDescent="0.3">
      <c r="A45" s="44" t="s">
        <v>103</v>
      </c>
      <c r="B45" s="21">
        <v>791</v>
      </c>
      <c r="C45" s="22">
        <v>200000000</v>
      </c>
      <c r="D45" s="22"/>
      <c r="E45" s="50">
        <f>E46+E48+E55</f>
        <v>1147447.5499999998</v>
      </c>
    </row>
    <row r="46" spans="1:6" s="28" customFormat="1" ht="45" customHeight="1" x14ac:dyDescent="0.3">
      <c r="A46" s="44" t="s">
        <v>144</v>
      </c>
      <c r="B46" s="21">
        <v>791</v>
      </c>
      <c r="C46" s="34">
        <v>2000006050</v>
      </c>
      <c r="D46" s="22"/>
      <c r="E46" s="51">
        <f>E47</f>
        <v>16000</v>
      </c>
    </row>
    <row r="47" spans="1:6" ht="56.25" x14ac:dyDescent="0.3">
      <c r="A47" s="25" t="s">
        <v>145</v>
      </c>
      <c r="B47" s="29">
        <v>791</v>
      </c>
      <c r="C47" s="34">
        <v>2000006050</v>
      </c>
      <c r="D47" s="26">
        <v>200</v>
      </c>
      <c r="E47" s="51">
        <v>16000</v>
      </c>
    </row>
    <row r="48" spans="1:6" ht="18.75" x14ac:dyDescent="0.3">
      <c r="A48" s="25" t="s">
        <v>77</v>
      </c>
      <c r="B48" s="29">
        <v>791</v>
      </c>
      <c r="C48" s="26"/>
      <c r="D48" s="34"/>
      <c r="E48" s="51">
        <f>E49+E51</f>
        <v>931447.54999999993</v>
      </c>
    </row>
    <row r="49" spans="1:5" ht="99.75" customHeight="1" x14ac:dyDescent="0.3">
      <c r="A49" s="35" t="s">
        <v>54</v>
      </c>
      <c r="B49" s="29">
        <v>791</v>
      </c>
      <c r="C49" s="34">
        <v>2000074040</v>
      </c>
      <c r="D49" s="34"/>
      <c r="E49" s="51">
        <f>E50</f>
        <v>200000</v>
      </c>
    </row>
    <row r="50" spans="1:5" ht="37.5" x14ac:dyDescent="0.3">
      <c r="A50" s="35" t="s">
        <v>49</v>
      </c>
      <c r="B50" s="29">
        <v>791</v>
      </c>
      <c r="C50" s="34">
        <v>2000074040</v>
      </c>
      <c r="D50" s="34">
        <v>200</v>
      </c>
      <c r="E50" s="51">
        <v>200000</v>
      </c>
    </row>
    <row r="51" spans="1:5" ht="37.5" x14ac:dyDescent="0.3">
      <c r="A51" s="35" t="s">
        <v>55</v>
      </c>
      <c r="B51" s="29">
        <v>791</v>
      </c>
      <c r="C51" s="34">
        <v>2000006050</v>
      </c>
      <c r="D51" s="34"/>
      <c r="E51" s="51">
        <f>SUM(E52:E54)</f>
        <v>731447.54999999993</v>
      </c>
    </row>
    <row r="52" spans="1:5" ht="98.25" customHeight="1" x14ac:dyDescent="0.3">
      <c r="A52" s="35" t="s">
        <v>46</v>
      </c>
      <c r="B52" s="29">
        <v>791</v>
      </c>
      <c r="C52" s="34">
        <v>2000006050</v>
      </c>
      <c r="D52" s="34">
        <v>100</v>
      </c>
      <c r="E52" s="51">
        <v>223140.11</v>
      </c>
    </row>
    <row r="53" spans="1:5" ht="37.5" x14ac:dyDescent="0.3">
      <c r="A53" s="25" t="s">
        <v>49</v>
      </c>
      <c r="B53" s="29">
        <v>791</v>
      </c>
      <c r="C53" s="34">
        <v>2000006050</v>
      </c>
      <c r="D53" s="34">
        <v>200</v>
      </c>
      <c r="E53" s="51">
        <v>490330.73</v>
      </c>
    </row>
    <row r="54" spans="1:5" ht="18.75" x14ac:dyDescent="0.3">
      <c r="A54" s="25" t="s">
        <v>50</v>
      </c>
      <c r="B54" s="29">
        <v>791</v>
      </c>
      <c r="C54" s="34">
        <v>2000006050</v>
      </c>
      <c r="D54" s="34">
        <v>800</v>
      </c>
      <c r="E54" s="51">
        <v>17976.71</v>
      </c>
    </row>
    <row r="55" spans="1:5" s="54" customFormat="1" ht="112.5" x14ac:dyDescent="0.3">
      <c r="A55" s="44" t="s">
        <v>103</v>
      </c>
      <c r="B55" s="29">
        <v>791</v>
      </c>
      <c r="C55" s="55" t="s">
        <v>117</v>
      </c>
      <c r="D55" s="56"/>
      <c r="E55" s="51">
        <v>200000</v>
      </c>
    </row>
    <row r="56" spans="1:5" ht="37.5" x14ac:dyDescent="0.3">
      <c r="A56" s="57" t="s">
        <v>118</v>
      </c>
      <c r="B56" s="29">
        <v>791</v>
      </c>
      <c r="C56" s="55" t="s">
        <v>119</v>
      </c>
      <c r="D56" s="58"/>
      <c r="E56" s="51">
        <f>E57</f>
        <v>200000</v>
      </c>
    </row>
    <row r="57" spans="1:5" ht="37.5" x14ac:dyDescent="0.3">
      <c r="A57" s="25" t="s">
        <v>49</v>
      </c>
      <c r="B57" s="29">
        <v>791</v>
      </c>
      <c r="C57" s="55" t="s">
        <v>119</v>
      </c>
      <c r="D57" s="58" t="s">
        <v>120</v>
      </c>
      <c r="E57" s="51">
        <v>200000</v>
      </c>
    </row>
  </sheetData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ageMargins left="0.78740157480314965" right="0.23622047244094491" top="0.19685039370078741" bottom="0.19685039370078741" header="0.27559055118110237" footer="0.51181102362204722"/>
  <pageSetup paperSize="9" scale="85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zoomScale="80" zoomScaleNormal="80" workbookViewId="0">
      <selection activeCell="J9" sqref="J9"/>
    </sheetView>
  </sheetViews>
  <sheetFormatPr defaultRowHeight="15.75" x14ac:dyDescent="0.25"/>
  <cols>
    <col min="1" max="1" width="55.7109375" style="18" customWidth="1"/>
    <col min="2" max="2" width="12" style="36" customWidth="1"/>
    <col min="3" max="3" width="21.42578125" style="37" customWidth="1"/>
    <col min="4" max="4" width="8.28515625" style="37" customWidth="1"/>
    <col min="5" max="5" width="17.42578125" style="38" customWidth="1"/>
    <col min="6" max="6" width="9.5703125" style="16" bestFit="1" customWidth="1"/>
    <col min="7" max="256" width="9.140625" style="16"/>
    <col min="257" max="257" width="55.7109375" style="16" customWidth="1"/>
    <col min="258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B1" s="45"/>
      <c r="C1" s="45"/>
      <c r="D1" s="45"/>
      <c r="E1" s="46" t="s">
        <v>82</v>
      </c>
    </row>
    <row r="2" spans="1:6" s="15" customFormat="1" ht="18.75" customHeight="1" x14ac:dyDescent="0.3">
      <c r="B2" s="45"/>
      <c r="C2" s="45"/>
      <c r="D2" s="45"/>
      <c r="E2" s="46" t="s">
        <v>101</v>
      </c>
    </row>
    <row r="3" spans="1:6" s="15" customFormat="1" ht="18.75" customHeight="1" x14ac:dyDescent="0.3">
      <c r="B3" s="45"/>
      <c r="C3" s="45"/>
      <c r="D3" s="45"/>
      <c r="E3" s="46" t="s">
        <v>0</v>
      </c>
    </row>
    <row r="4" spans="1:6" s="15" customFormat="1" ht="18.75" customHeight="1" x14ac:dyDescent="0.3">
      <c r="B4" s="59"/>
      <c r="C4" s="59"/>
      <c r="D4" s="59"/>
      <c r="E4" s="78" t="s">
        <v>154</v>
      </c>
    </row>
    <row r="5" spans="1:6" s="15" customFormat="1" ht="18.75" customHeight="1" x14ac:dyDescent="0.3">
      <c r="B5" s="45"/>
      <c r="C5" s="45"/>
      <c r="D5" s="45"/>
      <c r="E5" s="46" t="s">
        <v>104</v>
      </c>
    </row>
    <row r="6" spans="1:6" s="15" customFormat="1" ht="18.75" customHeight="1" x14ac:dyDescent="0.3">
      <c r="B6" s="45"/>
      <c r="C6" s="45"/>
      <c r="D6" s="45"/>
      <c r="E6" s="46" t="s">
        <v>149</v>
      </c>
    </row>
    <row r="7" spans="1:6" s="15" customFormat="1" ht="18.75" customHeight="1" x14ac:dyDescent="0.3">
      <c r="A7" s="66"/>
      <c r="B7" s="66"/>
      <c r="C7" s="66"/>
      <c r="D7" s="66"/>
      <c r="E7" s="66"/>
    </row>
    <row r="8" spans="1:6" ht="18.75" x14ac:dyDescent="0.3">
      <c r="A8" s="67"/>
      <c r="B8" s="67"/>
      <c r="C8" s="67"/>
      <c r="D8" s="67"/>
      <c r="E8" s="67"/>
    </row>
    <row r="9" spans="1:6" ht="93" customHeight="1" x14ac:dyDescent="0.3">
      <c r="A9" s="68" t="s">
        <v>148</v>
      </c>
      <c r="B9" s="68"/>
      <c r="C9" s="68"/>
      <c r="D9" s="68"/>
      <c r="E9" s="68"/>
      <c r="F9" s="17"/>
    </row>
    <row r="10" spans="1:6" s="18" customFormat="1" x14ac:dyDescent="0.25">
      <c r="A10" s="77"/>
      <c r="B10" s="77"/>
      <c r="C10" s="77"/>
      <c r="D10" s="77"/>
      <c r="E10" s="77"/>
    </row>
    <row r="11" spans="1:6" ht="37.5" x14ac:dyDescent="0.3">
      <c r="A11" s="5" t="s">
        <v>38</v>
      </c>
      <c r="B11" s="30" t="s">
        <v>56</v>
      </c>
      <c r="C11" s="31" t="s">
        <v>57</v>
      </c>
      <c r="D11" s="31" t="s">
        <v>41</v>
      </c>
      <c r="E11" s="32" t="s">
        <v>58</v>
      </c>
    </row>
    <row r="12" spans="1:6" ht="18.75" x14ac:dyDescent="0.3">
      <c r="A12" s="3">
        <v>1</v>
      </c>
      <c r="B12" s="33" t="s">
        <v>83</v>
      </c>
      <c r="C12" s="34">
        <v>3</v>
      </c>
      <c r="D12" s="34">
        <v>4</v>
      </c>
      <c r="E12" s="39">
        <v>5</v>
      </c>
    </row>
    <row r="13" spans="1:6" ht="18.75" x14ac:dyDescent="0.3">
      <c r="A13" s="7" t="s">
        <v>4</v>
      </c>
      <c r="B13" s="30"/>
      <c r="C13" s="31"/>
      <c r="D13" s="31"/>
      <c r="E13" s="50">
        <f>E14+E33+E39+E45+E56+E65</f>
        <v>4811008.46</v>
      </c>
    </row>
    <row r="14" spans="1:6" s="28" customFormat="1" ht="18.75" customHeight="1" x14ac:dyDescent="0.3">
      <c r="A14" s="7" t="s">
        <v>59</v>
      </c>
      <c r="B14" s="30" t="s">
        <v>60</v>
      </c>
      <c r="C14" s="31"/>
      <c r="D14" s="31"/>
      <c r="E14" s="50">
        <f>E15+E19+E27</f>
        <v>2881177.08</v>
      </c>
    </row>
    <row r="15" spans="1:6" ht="56.25" x14ac:dyDescent="0.3">
      <c r="A15" s="25" t="s">
        <v>61</v>
      </c>
      <c r="B15" s="33" t="s">
        <v>62</v>
      </c>
      <c r="C15" s="34"/>
      <c r="D15" s="34"/>
      <c r="E15" s="50">
        <f>E16</f>
        <v>746157.85</v>
      </c>
    </row>
    <row r="16" spans="1:6" ht="112.5" customHeight="1" x14ac:dyDescent="0.3">
      <c r="A16" s="44" t="s">
        <v>108</v>
      </c>
      <c r="B16" s="33" t="s">
        <v>62</v>
      </c>
      <c r="C16" s="33" t="s">
        <v>43</v>
      </c>
      <c r="D16" s="34"/>
      <c r="E16" s="51">
        <f>E17</f>
        <v>746157.85</v>
      </c>
    </row>
    <row r="17" spans="1:5" ht="18.75" x14ac:dyDescent="0.3">
      <c r="A17" s="25" t="s">
        <v>44</v>
      </c>
      <c r="B17" s="30" t="s">
        <v>62</v>
      </c>
      <c r="C17" s="33" t="s">
        <v>45</v>
      </c>
      <c r="D17" s="34"/>
      <c r="E17" s="51">
        <f>E18</f>
        <v>746157.85</v>
      </c>
    </row>
    <row r="18" spans="1:5" ht="94.5" customHeight="1" x14ac:dyDescent="0.3">
      <c r="A18" s="25" t="s">
        <v>46</v>
      </c>
      <c r="B18" s="33" t="s">
        <v>62</v>
      </c>
      <c r="C18" s="33" t="s">
        <v>45</v>
      </c>
      <c r="D18" s="34">
        <v>100</v>
      </c>
      <c r="E18" s="51">
        <v>746157.85</v>
      </c>
    </row>
    <row r="19" spans="1:5" ht="72.75" customHeight="1" x14ac:dyDescent="0.3">
      <c r="A19" s="25" t="s">
        <v>47</v>
      </c>
      <c r="B19" s="30" t="s">
        <v>63</v>
      </c>
      <c r="C19" s="34"/>
      <c r="D19" s="34"/>
      <c r="E19" s="50">
        <f>E20</f>
        <v>1478790.3900000001</v>
      </c>
    </row>
    <row r="20" spans="1:5" ht="116.25" customHeight="1" x14ac:dyDescent="0.3">
      <c r="A20" s="44" t="s">
        <v>108</v>
      </c>
      <c r="B20" s="33" t="s">
        <v>63</v>
      </c>
      <c r="C20" s="33" t="s">
        <v>43</v>
      </c>
      <c r="D20" s="34"/>
      <c r="E20" s="51">
        <f>E21+E25+E26</f>
        <v>1478790.3900000001</v>
      </c>
    </row>
    <row r="21" spans="1:5" ht="37.5" x14ac:dyDescent="0.3">
      <c r="A21" s="25" t="s">
        <v>48</v>
      </c>
      <c r="B21" s="33" t="s">
        <v>63</v>
      </c>
      <c r="C21" s="33" t="s">
        <v>152</v>
      </c>
      <c r="D21" s="34"/>
      <c r="E21" s="51">
        <f>E22+E23+E24</f>
        <v>1466100.3900000001</v>
      </c>
    </row>
    <row r="22" spans="1:5" ht="93.75" customHeight="1" x14ac:dyDescent="0.3">
      <c r="A22" s="25" t="s">
        <v>46</v>
      </c>
      <c r="B22" s="33" t="s">
        <v>63</v>
      </c>
      <c r="C22" s="33" t="s">
        <v>152</v>
      </c>
      <c r="D22" s="34">
        <v>100</v>
      </c>
      <c r="E22" s="51">
        <v>1014297.11</v>
      </c>
    </row>
    <row r="23" spans="1:5" ht="37.5" x14ac:dyDescent="0.3">
      <c r="A23" s="25" t="s">
        <v>49</v>
      </c>
      <c r="B23" s="33" t="s">
        <v>63</v>
      </c>
      <c r="C23" s="33" t="s">
        <v>152</v>
      </c>
      <c r="D23" s="34">
        <v>200</v>
      </c>
      <c r="E23" s="51">
        <v>442350.28</v>
      </c>
    </row>
    <row r="24" spans="1:5" ht="18.75" x14ac:dyDescent="0.3">
      <c r="A24" s="25" t="s">
        <v>50</v>
      </c>
      <c r="B24" s="33" t="s">
        <v>63</v>
      </c>
      <c r="C24" s="33" t="s">
        <v>152</v>
      </c>
      <c r="D24" s="34">
        <v>800</v>
      </c>
      <c r="E24" s="51">
        <v>9453</v>
      </c>
    </row>
    <row r="25" spans="1:5" ht="37.5" x14ac:dyDescent="0.3">
      <c r="A25" s="25" t="s">
        <v>49</v>
      </c>
      <c r="B25" s="33" t="s">
        <v>63</v>
      </c>
      <c r="C25" s="33" t="s">
        <v>150</v>
      </c>
      <c r="D25" s="34">
        <v>200</v>
      </c>
      <c r="E25" s="51">
        <v>4390</v>
      </c>
    </row>
    <row r="26" spans="1:5" ht="37.5" x14ac:dyDescent="0.3">
      <c r="A26" s="25" t="s">
        <v>49</v>
      </c>
      <c r="B26" s="33" t="s">
        <v>63</v>
      </c>
      <c r="C26" s="33" t="s">
        <v>151</v>
      </c>
      <c r="D26" s="34">
        <v>200</v>
      </c>
      <c r="E26" s="51">
        <v>8300</v>
      </c>
    </row>
    <row r="27" spans="1:5" ht="18.75" x14ac:dyDescent="0.3">
      <c r="A27" s="25" t="s">
        <v>85</v>
      </c>
      <c r="B27" s="30" t="s">
        <v>84</v>
      </c>
      <c r="C27" s="34"/>
      <c r="D27" s="34"/>
      <c r="E27" s="50">
        <f>E28</f>
        <v>656228.84000000008</v>
      </c>
    </row>
    <row r="28" spans="1:5" ht="75" x14ac:dyDescent="0.3">
      <c r="A28" s="25" t="s">
        <v>91</v>
      </c>
      <c r="B28" s="33" t="s">
        <v>84</v>
      </c>
      <c r="C28" s="26">
        <v>1200000000</v>
      </c>
      <c r="D28" s="34"/>
      <c r="E28" s="51">
        <f>E29+E31</f>
        <v>656228.84000000008</v>
      </c>
    </row>
    <row r="29" spans="1:5" ht="37.5" x14ac:dyDescent="0.3">
      <c r="A29" s="25" t="s">
        <v>90</v>
      </c>
      <c r="B29" s="33" t="s">
        <v>84</v>
      </c>
      <c r="C29" s="26">
        <v>1200009040</v>
      </c>
      <c r="D29" s="34"/>
      <c r="E29" s="51">
        <f>E30</f>
        <v>395697.84</v>
      </c>
    </row>
    <row r="30" spans="1:5" ht="37.5" x14ac:dyDescent="0.3">
      <c r="A30" s="25" t="s">
        <v>49</v>
      </c>
      <c r="B30" s="33" t="s">
        <v>84</v>
      </c>
      <c r="C30" s="26">
        <v>1200009040</v>
      </c>
      <c r="D30" s="34">
        <v>200</v>
      </c>
      <c r="E30" s="51">
        <v>395697.84</v>
      </c>
    </row>
    <row r="31" spans="1:5" ht="18.75" x14ac:dyDescent="0.3">
      <c r="A31" s="25" t="s">
        <v>89</v>
      </c>
      <c r="B31" s="33" t="s">
        <v>84</v>
      </c>
      <c r="C31" s="26">
        <v>1200092360</v>
      </c>
      <c r="D31" s="34"/>
      <c r="E31" s="51">
        <f>E32</f>
        <v>260531</v>
      </c>
    </row>
    <row r="32" spans="1:5" ht="18.75" x14ac:dyDescent="0.3">
      <c r="A32" s="25" t="s">
        <v>50</v>
      </c>
      <c r="B32" s="33" t="s">
        <v>84</v>
      </c>
      <c r="C32" s="26">
        <v>1200092360</v>
      </c>
      <c r="D32" s="26">
        <v>800</v>
      </c>
      <c r="E32" s="51">
        <v>260531</v>
      </c>
    </row>
    <row r="33" spans="1:5" s="28" customFormat="1" ht="18.75" x14ac:dyDescent="0.3">
      <c r="A33" s="7" t="s">
        <v>64</v>
      </c>
      <c r="B33" s="30" t="s">
        <v>65</v>
      </c>
      <c r="C33" s="31"/>
      <c r="D33" s="31"/>
      <c r="E33" s="50">
        <f>E34</f>
        <v>58037.88</v>
      </c>
    </row>
    <row r="34" spans="1:5" ht="24.75" customHeight="1" x14ac:dyDescent="0.3">
      <c r="A34" s="44" t="s">
        <v>114</v>
      </c>
      <c r="B34" s="33" t="s">
        <v>67</v>
      </c>
      <c r="C34" s="48" t="s">
        <v>115</v>
      </c>
      <c r="D34" s="34"/>
      <c r="E34" s="51">
        <f>E35</f>
        <v>58037.88</v>
      </c>
    </row>
    <row r="35" spans="1:5" ht="24.75" customHeight="1" x14ac:dyDescent="0.3">
      <c r="A35" s="25" t="s">
        <v>66</v>
      </c>
      <c r="B35" s="33" t="s">
        <v>67</v>
      </c>
      <c r="C35" s="33" t="s">
        <v>116</v>
      </c>
      <c r="D35" s="34"/>
      <c r="E35" s="51">
        <f>E36</f>
        <v>58037.88</v>
      </c>
    </row>
    <row r="36" spans="1:5" ht="75" x14ac:dyDescent="0.3">
      <c r="A36" s="25" t="s">
        <v>51</v>
      </c>
      <c r="B36" s="33" t="s">
        <v>67</v>
      </c>
      <c r="C36" s="33" t="s">
        <v>116</v>
      </c>
      <c r="D36" s="34"/>
      <c r="E36" s="51">
        <f>SUM(E37:E38)</f>
        <v>58037.88</v>
      </c>
    </row>
    <row r="37" spans="1:5" ht="100.5" customHeight="1" x14ac:dyDescent="0.3">
      <c r="A37" s="25" t="s">
        <v>46</v>
      </c>
      <c r="B37" s="33" t="s">
        <v>67</v>
      </c>
      <c r="C37" s="33" t="s">
        <v>116</v>
      </c>
      <c r="D37" s="34">
        <v>100</v>
      </c>
      <c r="E37" s="51">
        <v>55037.88</v>
      </c>
    </row>
    <row r="38" spans="1:5" ht="36.75" customHeight="1" x14ac:dyDescent="0.3">
      <c r="A38" s="25" t="s">
        <v>49</v>
      </c>
      <c r="B38" s="33" t="s">
        <v>67</v>
      </c>
      <c r="C38" s="33" t="s">
        <v>116</v>
      </c>
      <c r="D38" s="34">
        <v>200</v>
      </c>
      <c r="E38" s="51">
        <v>3000</v>
      </c>
    </row>
    <row r="39" spans="1:5" s="28" customFormat="1" ht="41.25" customHeight="1" x14ac:dyDescent="0.3">
      <c r="A39" s="7" t="s">
        <v>68</v>
      </c>
      <c r="B39" s="30" t="s">
        <v>69</v>
      </c>
      <c r="C39" s="31"/>
      <c r="D39" s="31"/>
      <c r="E39" s="50">
        <f>E40</f>
        <v>244345.95</v>
      </c>
    </row>
    <row r="40" spans="1:5" ht="18.75" x14ac:dyDescent="0.3">
      <c r="A40" s="25" t="s">
        <v>70</v>
      </c>
      <c r="B40" s="33" t="s">
        <v>71</v>
      </c>
      <c r="C40" s="34"/>
      <c r="D40" s="34"/>
      <c r="E40" s="51">
        <f>E41</f>
        <v>244345.95</v>
      </c>
    </row>
    <row r="41" spans="1:5" ht="93.75" x14ac:dyDescent="0.3">
      <c r="A41" s="44" t="s">
        <v>109</v>
      </c>
      <c r="B41" s="33" t="s">
        <v>71</v>
      </c>
      <c r="C41" s="34">
        <v>1600000000</v>
      </c>
      <c r="D41" s="34"/>
      <c r="E41" s="51">
        <f>E42</f>
        <v>244345.95</v>
      </c>
    </row>
    <row r="42" spans="1:5" ht="37.5" x14ac:dyDescent="0.3">
      <c r="A42" s="25" t="s">
        <v>52</v>
      </c>
      <c r="B42" s="33" t="s">
        <v>71</v>
      </c>
      <c r="C42" s="34">
        <v>1600024300</v>
      </c>
      <c r="D42" s="34"/>
      <c r="E42" s="51">
        <f>E43+E44</f>
        <v>244345.95</v>
      </c>
    </row>
    <row r="43" spans="1:5" ht="95.25" customHeight="1" x14ac:dyDescent="0.3">
      <c r="A43" s="25" t="s">
        <v>46</v>
      </c>
      <c r="B43" s="33" t="s">
        <v>71</v>
      </c>
      <c r="C43" s="34">
        <v>1600024300</v>
      </c>
      <c r="D43" s="34">
        <v>100</v>
      </c>
      <c r="E43" s="51">
        <v>131348.64000000001</v>
      </c>
    </row>
    <row r="44" spans="1:5" ht="37.5" x14ac:dyDescent="0.3">
      <c r="A44" s="25" t="s">
        <v>49</v>
      </c>
      <c r="B44" s="33" t="s">
        <v>71</v>
      </c>
      <c r="C44" s="34">
        <v>1600024300</v>
      </c>
      <c r="D44" s="34">
        <v>200</v>
      </c>
      <c r="E44" s="51">
        <v>112997.31</v>
      </c>
    </row>
    <row r="45" spans="1:5" s="28" customFormat="1" ht="18.75" x14ac:dyDescent="0.3">
      <c r="A45" s="7" t="s">
        <v>72</v>
      </c>
      <c r="B45" s="30" t="s">
        <v>73</v>
      </c>
      <c r="C45" s="31"/>
      <c r="D45" s="31"/>
      <c r="E45" s="50">
        <f>E46+E52</f>
        <v>496000</v>
      </c>
    </row>
    <row r="46" spans="1:5" ht="18.75" x14ac:dyDescent="0.3">
      <c r="A46" s="25" t="s">
        <v>53</v>
      </c>
      <c r="B46" s="33" t="s">
        <v>74</v>
      </c>
      <c r="C46" s="34"/>
      <c r="D46" s="34"/>
      <c r="E46" s="51">
        <f>E47</f>
        <v>480000</v>
      </c>
    </row>
    <row r="47" spans="1:5" ht="81" customHeight="1" x14ac:dyDescent="0.3">
      <c r="A47" s="44" t="s">
        <v>110</v>
      </c>
      <c r="B47" s="33" t="s">
        <v>74</v>
      </c>
      <c r="C47" s="34">
        <v>2100000000</v>
      </c>
      <c r="D47" s="34"/>
      <c r="E47" s="51">
        <f>E48+E50</f>
        <v>480000</v>
      </c>
    </row>
    <row r="48" spans="1:5" ht="18.75" x14ac:dyDescent="0.3">
      <c r="A48" s="25" t="s">
        <v>53</v>
      </c>
      <c r="B48" s="33" t="s">
        <v>74</v>
      </c>
      <c r="C48" s="34">
        <v>2100003150</v>
      </c>
      <c r="D48" s="34"/>
      <c r="E48" s="51">
        <f>E49</f>
        <v>180000</v>
      </c>
    </row>
    <row r="49" spans="1:5" ht="37.5" x14ac:dyDescent="0.3">
      <c r="A49" s="25" t="s">
        <v>49</v>
      </c>
      <c r="B49" s="33" t="s">
        <v>74</v>
      </c>
      <c r="C49" s="34">
        <v>2100003150</v>
      </c>
      <c r="D49" s="34">
        <v>200</v>
      </c>
      <c r="E49" s="51">
        <v>180000</v>
      </c>
    </row>
    <row r="50" spans="1:5" ht="93.75" x14ac:dyDescent="0.3">
      <c r="A50" s="25" t="s">
        <v>54</v>
      </c>
      <c r="B50" s="33" t="s">
        <v>74</v>
      </c>
      <c r="C50" s="34">
        <v>21000074040</v>
      </c>
      <c r="D50" s="34"/>
      <c r="E50" s="51">
        <f>E51</f>
        <v>300000</v>
      </c>
    </row>
    <row r="51" spans="1:5" ht="37.5" x14ac:dyDescent="0.3">
      <c r="A51" s="25" t="s">
        <v>49</v>
      </c>
      <c r="B51" s="33" t="s">
        <v>74</v>
      </c>
      <c r="C51" s="34">
        <v>21000074040</v>
      </c>
      <c r="D51" s="34">
        <v>200</v>
      </c>
      <c r="E51" s="51">
        <v>300000</v>
      </c>
    </row>
    <row r="52" spans="1:5" ht="37.5" x14ac:dyDescent="0.3">
      <c r="A52" s="7" t="s">
        <v>147</v>
      </c>
      <c r="B52" s="30" t="s">
        <v>146</v>
      </c>
      <c r="C52" s="34"/>
      <c r="D52" s="34"/>
      <c r="E52" s="50">
        <v>16000</v>
      </c>
    </row>
    <row r="53" spans="1:5" s="28" customFormat="1" ht="117.75" customHeight="1" x14ac:dyDescent="0.3">
      <c r="A53" s="44" t="s">
        <v>103</v>
      </c>
      <c r="B53" s="63" t="s">
        <v>146</v>
      </c>
      <c r="C53" s="26">
        <v>200000000</v>
      </c>
      <c r="D53" s="26"/>
      <c r="E53" s="51">
        <v>16000</v>
      </c>
    </row>
    <row r="54" spans="1:5" s="28" customFormat="1" ht="45" customHeight="1" x14ac:dyDescent="0.3">
      <c r="A54" s="44" t="s">
        <v>144</v>
      </c>
      <c r="B54" s="63" t="s">
        <v>146</v>
      </c>
      <c r="C54" s="34">
        <v>2000006050</v>
      </c>
      <c r="D54" s="22"/>
      <c r="E54" s="51">
        <f>E55</f>
        <v>16000</v>
      </c>
    </row>
    <row r="55" spans="1:5" ht="45" customHeight="1" x14ac:dyDescent="0.3">
      <c r="A55" s="25" t="s">
        <v>145</v>
      </c>
      <c r="B55" s="63" t="s">
        <v>146</v>
      </c>
      <c r="C55" s="34">
        <v>2000006050</v>
      </c>
      <c r="D55" s="26">
        <v>200</v>
      </c>
      <c r="E55" s="51">
        <v>16000</v>
      </c>
    </row>
    <row r="56" spans="1:5" s="28" customFormat="1" ht="37.5" x14ac:dyDescent="0.3">
      <c r="A56" s="7" t="s">
        <v>75</v>
      </c>
      <c r="B56" s="30" t="s">
        <v>76</v>
      </c>
      <c r="C56" s="31"/>
      <c r="D56" s="31"/>
      <c r="E56" s="50">
        <f>E58</f>
        <v>931447.54999999993</v>
      </c>
    </row>
    <row r="57" spans="1:5" s="28" customFormat="1" ht="117.75" customHeight="1" x14ac:dyDescent="0.3">
      <c r="A57" s="44" t="s">
        <v>103</v>
      </c>
      <c r="B57" s="63" t="s">
        <v>78</v>
      </c>
      <c r="C57" s="26">
        <v>200000000</v>
      </c>
      <c r="D57" s="26"/>
      <c r="E57" s="51"/>
    </row>
    <row r="58" spans="1:5" ht="18.75" x14ac:dyDescent="0.3">
      <c r="A58" s="25" t="s">
        <v>77</v>
      </c>
      <c r="B58" s="33" t="s">
        <v>78</v>
      </c>
      <c r="C58" s="34"/>
      <c r="D58" s="34"/>
      <c r="E58" s="51">
        <f>E59+E61</f>
        <v>931447.54999999993</v>
      </c>
    </row>
    <row r="59" spans="1:5" ht="93.75" x14ac:dyDescent="0.3">
      <c r="A59" s="35" t="s">
        <v>54</v>
      </c>
      <c r="B59" s="33" t="s">
        <v>78</v>
      </c>
      <c r="C59" s="34">
        <v>2000074040</v>
      </c>
      <c r="D59" s="34"/>
      <c r="E59" s="51">
        <f>E60</f>
        <v>200000</v>
      </c>
    </row>
    <row r="60" spans="1:5" ht="37.5" x14ac:dyDescent="0.3">
      <c r="A60" s="35" t="s">
        <v>49</v>
      </c>
      <c r="B60" s="33" t="s">
        <v>78</v>
      </c>
      <c r="C60" s="34">
        <v>2000074040</v>
      </c>
      <c r="D60" s="34">
        <v>200</v>
      </c>
      <c r="E60" s="51">
        <v>200000</v>
      </c>
    </row>
    <row r="61" spans="1:5" ht="37.5" x14ac:dyDescent="0.3">
      <c r="A61" s="35" t="s">
        <v>55</v>
      </c>
      <c r="B61" s="33" t="s">
        <v>78</v>
      </c>
      <c r="C61" s="34">
        <v>2000006050</v>
      </c>
      <c r="D61" s="34"/>
      <c r="E61" s="51">
        <f>SUM(E62:E64)</f>
        <v>731447.54999999993</v>
      </c>
    </row>
    <row r="62" spans="1:5" ht="96.75" customHeight="1" x14ac:dyDescent="0.3">
      <c r="A62" s="35" t="s">
        <v>46</v>
      </c>
      <c r="B62" s="33" t="s">
        <v>78</v>
      </c>
      <c r="C62" s="34">
        <v>2000006050</v>
      </c>
      <c r="D62" s="34">
        <v>100</v>
      </c>
      <c r="E62" s="51">
        <v>223140.11</v>
      </c>
    </row>
    <row r="63" spans="1:5" ht="45.75" customHeight="1" x14ac:dyDescent="0.3">
      <c r="A63" s="25" t="s">
        <v>49</v>
      </c>
      <c r="B63" s="33" t="s">
        <v>78</v>
      </c>
      <c r="C63" s="34">
        <v>2000006050</v>
      </c>
      <c r="D63" s="34">
        <v>200</v>
      </c>
      <c r="E63" s="51">
        <v>490330.73</v>
      </c>
    </row>
    <row r="64" spans="1:5" ht="18.75" x14ac:dyDescent="0.3">
      <c r="A64" s="25" t="s">
        <v>50</v>
      </c>
      <c r="B64" s="33" t="s">
        <v>78</v>
      </c>
      <c r="C64" s="34">
        <v>2000006050</v>
      </c>
      <c r="D64" s="34">
        <v>800</v>
      </c>
      <c r="E64" s="51">
        <v>17976.71</v>
      </c>
    </row>
    <row r="65" spans="1:5" ht="37.5" x14ac:dyDescent="0.3">
      <c r="A65" s="60" t="s">
        <v>121</v>
      </c>
      <c r="B65" s="30" t="s">
        <v>122</v>
      </c>
      <c r="C65" s="61"/>
      <c r="D65" s="62"/>
      <c r="E65" s="50">
        <f>E66</f>
        <v>200000</v>
      </c>
    </row>
    <row r="66" spans="1:5" s="54" customFormat="1" ht="112.5" x14ac:dyDescent="0.3">
      <c r="A66" s="44" t="s">
        <v>103</v>
      </c>
      <c r="B66" s="33" t="s">
        <v>122</v>
      </c>
      <c r="C66" s="55" t="s">
        <v>117</v>
      </c>
      <c r="D66" s="56"/>
      <c r="E66" s="51">
        <v>200000</v>
      </c>
    </row>
    <row r="67" spans="1:5" ht="37.5" x14ac:dyDescent="0.3">
      <c r="A67" s="57" t="s">
        <v>118</v>
      </c>
      <c r="B67" s="33" t="s">
        <v>122</v>
      </c>
      <c r="C67" s="55" t="s">
        <v>119</v>
      </c>
      <c r="D67" s="58"/>
      <c r="E67" s="51">
        <f>E68</f>
        <v>200000</v>
      </c>
    </row>
    <row r="68" spans="1:5" ht="37.5" x14ac:dyDescent="0.3">
      <c r="A68" s="25" t="s">
        <v>49</v>
      </c>
      <c r="B68" s="33" t="s">
        <v>122</v>
      </c>
      <c r="C68" s="55" t="s">
        <v>119</v>
      </c>
      <c r="D68" s="58" t="s">
        <v>120</v>
      </c>
      <c r="E68" s="51">
        <v>200000</v>
      </c>
    </row>
  </sheetData>
  <mergeCells count="4">
    <mergeCell ref="A7:E7"/>
    <mergeCell ref="A8:E8"/>
    <mergeCell ref="A9:E9"/>
    <mergeCell ref="A10:E10"/>
  </mergeCells>
  <pageMargins left="0.82677165354330717" right="0.43307086614173229" top="0.27559055118110237" bottom="0.39370078740157483" header="0.27559055118110237" footer="0.51181102362204722"/>
  <pageSetup paperSize="9" scale="77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 1 доходы</vt:lpstr>
      <vt:lpstr>Прил.2 ведомств.</vt:lpstr>
      <vt:lpstr>Прил.3 по разд.</vt:lpstr>
    </vt:vector>
  </TitlesOfParts>
  <Company>Economist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User1</cp:lastModifiedBy>
  <cp:lastPrinted>2021-05-18T11:09:15Z</cp:lastPrinted>
  <dcterms:created xsi:type="dcterms:W3CDTF">2017-05-11T09:49:56Z</dcterms:created>
  <dcterms:modified xsi:type="dcterms:W3CDTF">2021-06-03T07:42:22Z</dcterms:modified>
</cp:coreProperties>
</file>