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7370" windowHeight="762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45621"/>
</workbook>
</file>

<file path=xl/calcChain.xml><?xml version="1.0" encoding="utf-8"?>
<calcChain xmlns="http://schemas.openxmlformats.org/spreadsheetml/2006/main">
  <c r="E42" i="3" l="1"/>
  <c r="E13" i="3" s="1"/>
  <c r="E14" i="3"/>
  <c r="E53" i="3"/>
  <c r="E67" i="3"/>
  <c r="E62" i="3"/>
  <c r="E60" i="3"/>
  <c r="E58" i="3"/>
  <c r="E51" i="3"/>
  <c r="E49" i="3"/>
  <c r="E34" i="3"/>
  <c r="E41" i="2"/>
  <c r="E15" i="2" s="1"/>
  <c r="E16" i="2"/>
  <c r="E57" i="2"/>
  <c r="E52" i="2"/>
  <c r="E50" i="2"/>
  <c r="E48" i="2"/>
  <c r="E42" i="2" l="1"/>
  <c r="E30" i="2"/>
  <c r="C12" i="1" l="1"/>
  <c r="C33" i="1"/>
  <c r="E55" i="2" l="1"/>
  <c r="E54" i="2" s="1"/>
  <c r="E45" i="2"/>
  <c r="E44" i="2" s="1"/>
  <c r="E39" i="2"/>
  <c r="E37" i="2"/>
  <c r="E33" i="2"/>
  <c r="E32" i="2" s="1"/>
  <c r="E29" i="2"/>
  <c r="E28" i="2" s="1"/>
  <c r="E26" i="2"/>
  <c r="E24" i="2"/>
  <c r="E19" i="2"/>
  <c r="E17" i="2"/>
  <c r="E36" i="2" l="1"/>
  <c r="E23" i="2"/>
  <c r="E27" i="3"/>
  <c r="E29" i="3"/>
  <c r="C39" i="1"/>
  <c r="C38" i="1" s="1"/>
  <c r="C36" i="1"/>
  <c r="C28" i="1"/>
  <c r="C27" i="1" s="1"/>
  <c r="C14" i="1"/>
  <c r="C13" i="1" s="1"/>
  <c r="E65" i="3"/>
  <c r="E55" i="3"/>
  <c r="E54" i="3" s="1"/>
  <c r="E47" i="3"/>
  <c r="E45" i="3"/>
  <c r="E39" i="3"/>
  <c r="E38" i="3" s="1"/>
  <c r="E37" i="3" s="1"/>
  <c r="E36" i="3" s="1"/>
  <c r="E33" i="3"/>
  <c r="E32" i="3" s="1"/>
  <c r="E31" i="3" s="1"/>
  <c r="E21" i="3"/>
  <c r="E20" i="3" s="1"/>
  <c r="E19" i="3" s="1"/>
  <c r="E17" i="3"/>
  <c r="E16" i="3" s="1"/>
  <c r="E15" i="3" s="1"/>
  <c r="C25" i="1"/>
  <c r="C22" i="1"/>
  <c r="C20" i="1" s="1"/>
  <c r="C18" i="1"/>
  <c r="C17" i="1" s="1"/>
  <c r="E26" i="3" l="1"/>
  <c r="C11" i="1"/>
  <c r="E64" i="3"/>
  <c r="E44" i="3"/>
  <c r="E43" i="3" s="1"/>
  <c r="E25" i="3" l="1"/>
  <c r="E14" i="2"/>
</calcChain>
</file>

<file path=xl/sharedStrings.xml><?xml version="1.0" encoding="utf-8"?>
<sst xmlns="http://schemas.openxmlformats.org/spreadsheetml/2006/main" count="302" uniqueCount="155">
  <si>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</si>
  <si>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</si>
  <si>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</si>
  <si>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</si>
  <si>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</si>
  <si>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</si>
  <si>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</si>
  <si>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</si>
  <si>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</si>
  <si>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</si>
  <si>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</si>
  <si>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</si>
  <si>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</si>
  <si>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</si>
  <si>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</si>
  <si>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</si>
  <si>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</si>
  <si>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</si>
  <si>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</si>
  <si>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</si>
  <si>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</si>
  <si>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</si>
  <si>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</si>
  <si>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</si>
  <si>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</si>
  <si>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</si>
  <si>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</si>
  <si>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</si>
  <si>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</si>
  <si>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</si>
  <si>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</si>
  <si>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</si>
  <si>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</si>
  <si>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</si>
  <si>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</si>
  <si>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</si>
  <si>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</si>
  <si>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</si>
  <si>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</si>
  <si>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</si>
  <si>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</si>
  <si>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</si>
  <si>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</si>
  <si>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</si>
  <si>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</si>
  <si>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</si>
  <si>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</si>
  <si>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</si>
  <si>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</si>
  <si>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</si>
  <si>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</si>
  <si>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</si>
  <si>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</si>
  <si>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</si>
  <si>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</si>
  <si>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</si>
  <si>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</si>
  <si>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</si>
  <si>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</si>
  <si>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</si>
  <si>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</si>
  <si>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</si>
  <si>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</si>
  <si>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Поддержка коммунального хозяйства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</si>
  <si>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</si>
  <si>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</si>
  <si>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</si>
  <si>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</si>
  <si>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</si>
  <si>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</si>
  <si>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</si>
  <si>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</si>
  <si>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</si>
  <si>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</si>
  <si>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</si>
  <si>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</si>
  <si>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</si>
  <si>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</si>
  <si>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</si>
  <si>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</si>
  <si>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</si>
  <si>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</si>
  <si>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</si>
  <si>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</si>
  <si>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</si>
  <si>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</si>
  <si>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</si>
  <si>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</si>
  <si>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</si>
  <si>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</si>
  <si>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</si>
  <si>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</si>
  <si>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</si>
  <si>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</si>
  <si>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</si>
  <si>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Приложение 3</t>
  </si>
  <si>
    <t>2</t>
  </si>
  <si>
    <t>0113</t>
  </si>
  <si>
    <t>Другие общегосударственные вопросы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</si>
  <si>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</si>
  <si>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</si>
  <si>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</si>
  <si>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</si>
  <si>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2 00 00000 00 0000 000</t>
  </si>
  <si>
    <t>2 02 15002 10 0000 151</t>
  </si>
  <si>
    <t>2 02 35118 10 0000 151</t>
  </si>
  <si>
    <t>Прочие безвозмездные поступления в бюджеты сельских поселений</t>
  </si>
  <si>
    <t>Прочие выплаты</t>
  </si>
  <si>
    <t>Содержание и обслуживание муниципальной казны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</si>
  <si>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</si>
  <si>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к решению Совета сельского поселения Усень-Ивановский сельсовет</t>
  </si>
  <si>
    <t xml:space="preserve">сельского поселения  Усень-Ивановский сельсовет муниципального района 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</si>
  <si>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</si>
  <si>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</si>
  <si>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</si>
  <si>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</si>
  <si>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1 17 00000 00 0000 000</t>
  </si>
  <si>
    <t>ПРОЧИЕ НЕНАЛОГОВЫЕ ДОХОДЫ</t>
  </si>
  <si>
    <t>Прочие неналоговые доходы бюджетов сельских поселений</t>
  </si>
  <si>
    <t>1 17 05050 10 0000 180</t>
  </si>
  <si>
    <t xml:space="preserve">к решению Совета сельского поселения Усень-Ивановский сельсовет </t>
  </si>
  <si>
    <t>Администрация сельского поселения Усень-Ивановский сельсовет 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</si>
  <si>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Усень-Ивановский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</si>
  <si>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Усень-Ивановский сельсовет </t>
  </si>
  <si>
    <t xml:space="preserve">Муниципальная программа «Развитие автомобильных дорог в муниципальном районе Белебеевский район Республики Башкортостан </t>
  </si>
  <si>
    <t>Белебеевский район Республики Башкортостан за 2018 год»</t>
  </si>
  <si>
    <t>Доходы бюджета сельского поселения Усень-Ивановский сельсовет муниципального района Белебеевский район Республики Башкортостан за  2018 год по кодам классификации  доходов бюджета</t>
  </si>
  <si>
    <t>1 1633050 10 0000 140</t>
  </si>
  <si>
    <t>2 02 29999 10 7247 151</t>
  </si>
  <si>
    <t>Прочие субсидии бюджетам сельских поселений</t>
  </si>
  <si>
    <t>2 02 40014 10 0000 151</t>
  </si>
  <si>
    <t>2 02 49999 10 7404 151</t>
  </si>
  <si>
    <t>2 07 05030 10 6200 180</t>
  </si>
  <si>
    <t>2 07 05030 10 6300 180</t>
  </si>
  <si>
    <t xml:space="preserve">Ведомственная структура расходов бюджета сельского поселения Усень-Ивановский сельсовет  муниципального района Белебеевский район Республики Башкортостан  за 2018 год  </t>
  </si>
  <si>
    <t>Муниципальная программа  «Совершенствование деятельности Администрации сельского поселения Усень-Ивановский сельсовет муниципального района Белебеевский район РБ"</t>
  </si>
  <si>
    <t>040000000</t>
  </si>
  <si>
    <t>0400051180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</si>
  <si>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2017-2021г"</t>
  </si>
  <si>
    <t>Проведение работ по землеустройству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</si>
  <si>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</si>
  <si>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20000S2471</t>
  </si>
  <si>
    <t>20000S2472</t>
  </si>
  <si>
    <t>20000S2473</t>
  </si>
  <si>
    <t>муниципального района Белебеевский район Республики Башкортостан за 2018 год"</t>
  </si>
  <si>
    <t xml:space="preserve">Распределение бюджетных ассигнований сельского поселения Усень-Ивановский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2018 год  </t>
  </si>
  <si>
    <t>Другие  вопросыв области национальной экономики</t>
  </si>
  <si>
    <t>0412</t>
  </si>
  <si>
    <t>Муниципальная программа «Совершенствование деятельности Администрации сельского поселения  Усень-Ивановский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</si>
  <si>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Усень-Ивановский сельсовет муниципального района Белебеевский район Республики Башкортостан на 2017-2021    годы"</t>
  </si>
  <si>
    <t xml:space="preserve">Муниципальная программа «Развитие автомобильных дорог в муниципальном районе Белебеевский район Республики Башкортостан" </t>
  </si>
  <si>
    <t>Муниципальная программа «Модернизация и реформирование жилищно-коммунального хозяйства в сельском поселении Усень-Ивановский сельсовет муниципального района Белебеевский район Республики Башкортостан"</t>
  </si>
  <si>
    <t>от "30" апреля  2019 года №309</t>
  </si>
  <si>
    <t>от "30"апреля   2019 года №309</t>
  </si>
  <si>
    <t>от "30"апреля 2019 года №309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</si>
</sst>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/>
    </xf>
    <xf numFmtId="0" fontId="1" fillId="0" borderId="1" xfId="3" quotePrefix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4" fontId="7" fillId="0" borderId="0" xfId="1" applyNumberFormat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="80" zoomScaleNormal="80" workbookViewId="0">
      <selection activeCell="A4" sqref="A4:C4"/>
    </sheetView>
  </sheetViews>
  <sheetFormatPr defaultRowHeight="18.75" x14ac:dyDescent="0.3"/>
  <cols>
    <col min="1" max="1" width="30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56" t="s">
        <v>90</v>
      </c>
      <c r="B1" s="56"/>
      <c r="C1" s="56"/>
    </row>
    <row r="2" spans="1:3" s="1" customFormat="1" x14ac:dyDescent="0.3">
      <c r="A2" s="56" t="s">
        <v>110</v>
      </c>
      <c r="B2" s="56"/>
      <c r="C2" s="56"/>
    </row>
    <row r="3" spans="1:3" s="1" customFormat="1" x14ac:dyDescent="0.3">
      <c r="A3" s="56" t="s">
        <v>0</v>
      </c>
      <c r="B3" s="56"/>
      <c r="C3" s="56"/>
    </row>
    <row r="4" spans="1:3" s="1" customFormat="1" x14ac:dyDescent="0.3">
      <c r="A4" s="56" t="s">
        <v>152</v>
      </c>
      <c r="B4" s="56"/>
      <c r="C4" s="56"/>
    </row>
    <row r="5" spans="1:3" s="1" customFormat="1" x14ac:dyDescent="0.3">
      <c r="A5" s="56" t="s">
        <v>91</v>
      </c>
      <c r="B5" s="56"/>
      <c r="C5" s="56"/>
    </row>
    <row r="6" spans="1:3" s="1" customFormat="1" x14ac:dyDescent="0.3">
      <c r="A6" s="56" t="s">
        <v>111</v>
      </c>
      <c r="B6" s="56"/>
      <c r="C6" s="56"/>
    </row>
    <row r="7" spans="1:3" s="1" customFormat="1" x14ac:dyDescent="0.3">
      <c r="A7" s="56" t="s">
        <v>125</v>
      </c>
      <c r="B7" s="56"/>
      <c r="C7" s="56"/>
    </row>
    <row r="8" spans="1:3" ht="67.150000000000006" customHeight="1" x14ac:dyDescent="0.3">
      <c r="A8" s="57" t="s">
        <v>126</v>
      </c>
      <c r="B8" s="57"/>
      <c r="C8" s="57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40">
        <f>C12+C38</f>
        <v>4555569.51</v>
      </c>
    </row>
    <row r="12" spans="1:3" ht="37.5" x14ac:dyDescent="0.3">
      <c r="A12" s="9" t="s">
        <v>5</v>
      </c>
      <c r="B12" s="8" t="s">
        <v>6</v>
      </c>
      <c r="C12" s="40">
        <f>C13+C17+C20+C25+C27+C33+C36</f>
        <v>1309832.51</v>
      </c>
    </row>
    <row r="13" spans="1:3" ht="27" customHeight="1" x14ac:dyDescent="0.3">
      <c r="A13" s="9" t="s">
        <v>7</v>
      </c>
      <c r="B13" s="8" t="s">
        <v>8</v>
      </c>
      <c r="C13" s="40">
        <f>C14</f>
        <v>56007.58</v>
      </c>
    </row>
    <row r="14" spans="1:3" x14ac:dyDescent="0.3">
      <c r="A14" s="10" t="s">
        <v>9</v>
      </c>
      <c r="B14" s="11" t="s">
        <v>10</v>
      </c>
      <c r="C14" s="41">
        <f>C15+C16</f>
        <v>56007.58</v>
      </c>
    </row>
    <row r="15" spans="1:3" ht="108.6" customHeight="1" x14ac:dyDescent="0.3">
      <c r="A15" s="10" t="s">
        <v>11</v>
      </c>
      <c r="B15" s="11" t="s">
        <v>12</v>
      </c>
      <c r="C15" s="41">
        <v>55842.42</v>
      </c>
    </row>
    <row r="16" spans="1:3" ht="75" x14ac:dyDescent="0.3">
      <c r="A16" s="10" t="s">
        <v>99</v>
      </c>
      <c r="B16" s="11" t="s">
        <v>100</v>
      </c>
      <c r="C16" s="41">
        <v>165.16</v>
      </c>
    </row>
    <row r="17" spans="1:3" ht="22.5" customHeight="1" x14ac:dyDescent="0.3">
      <c r="A17" s="9" t="s">
        <v>13</v>
      </c>
      <c r="B17" s="8" t="s">
        <v>14</v>
      </c>
      <c r="C17" s="40">
        <f>C18</f>
        <v>2627.77</v>
      </c>
    </row>
    <row r="18" spans="1:3" ht="26.25" customHeight="1" x14ac:dyDescent="0.3">
      <c r="A18" s="10" t="s">
        <v>15</v>
      </c>
      <c r="B18" s="11" t="s">
        <v>16</v>
      </c>
      <c r="C18" s="41">
        <f>C19</f>
        <v>2627.77</v>
      </c>
    </row>
    <row r="19" spans="1:3" x14ac:dyDescent="0.3">
      <c r="A19" s="10" t="s">
        <v>17</v>
      </c>
      <c r="B19" s="11" t="s">
        <v>16</v>
      </c>
      <c r="C19" s="41">
        <v>2627.77</v>
      </c>
    </row>
    <row r="20" spans="1:3" ht="20.25" customHeight="1" x14ac:dyDescent="0.3">
      <c r="A20" s="9" t="s">
        <v>18</v>
      </c>
      <c r="B20" s="8" t="s">
        <v>19</v>
      </c>
      <c r="C20" s="40">
        <f>C21+C22</f>
        <v>1066266.53</v>
      </c>
    </row>
    <row r="21" spans="1:3" ht="75" x14ac:dyDescent="0.3">
      <c r="A21" s="10" t="s">
        <v>20</v>
      </c>
      <c r="B21" s="11" t="s">
        <v>21</v>
      </c>
      <c r="C21" s="41">
        <v>32733.53</v>
      </c>
    </row>
    <row r="22" spans="1:3" x14ac:dyDescent="0.3">
      <c r="A22" s="10" t="s">
        <v>22</v>
      </c>
      <c r="B22" s="11" t="s">
        <v>23</v>
      </c>
      <c r="C22" s="41">
        <f>C23+C24</f>
        <v>1033533</v>
      </c>
    </row>
    <row r="23" spans="1:3" ht="59.25" customHeight="1" x14ac:dyDescent="0.3">
      <c r="A23" s="10" t="s">
        <v>24</v>
      </c>
      <c r="B23" s="11" t="s">
        <v>25</v>
      </c>
      <c r="C23" s="41">
        <v>679056.24</v>
      </c>
    </row>
    <row r="24" spans="1:3" ht="59.25" customHeight="1" x14ac:dyDescent="0.3">
      <c r="A24" s="10" t="s">
        <v>26</v>
      </c>
      <c r="B24" s="11" t="s">
        <v>27</v>
      </c>
      <c r="C24" s="41">
        <v>354476.76</v>
      </c>
    </row>
    <row r="25" spans="1:3" s="12" customFormat="1" ht="21" customHeight="1" x14ac:dyDescent="0.3">
      <c r="A25" s="9" t="s">
        <v>28</v>
      </c>
      <c r="B25" s="8" t="s">
        <v>29</v>
      </c>
      <c r="C25" s="40">
        <f>C26</f>
        <v>1500</v>
      </c>
    </row>
    <row r="26" spans="1:3" ht="131.25" x14ac:dyDescent="0.3">
      <c r="A26" s="10" t="s">
        <v>30</v>
      </c>
      <c r="B26" s="11" t="s">
        <v>31</v>
      </c>
      <c r="C26" s="41">
        <v>1500</v>
      </c>
    </row>
    <row r="27" spans="1:3" ht="75" customHeight="1" x14ac:dyDescent="0.3">
      <c r="A27" s="9" t="s">
        <v>32</v>
      </c>
      <c r="B27" s="8" t="s">
        <v>33</v>
      </c>
      <c r="C27" s="40">
        <f>C28</f>
        <v>4188.45</v>
      </c>
    </row>
    <row r="28" spans="1:3" ht="128.44999999999999" customHeight="1" x14ac:dyDescent="0.3">
      <c r="A28" s="10" t="s">
        <v>34</v>
      </c>
      <c r="B28" s="11" t="s">
        <v>35</v>
      </c>
      <c r="C28" s="41">
        <f>C29+C30+C31+C32</f>
        <v>4188.45</v>
      </c>
    </row>
    <row r="29" spans="1:3" ht="131.25" hidden="1" x14ac:dyDescent="0.3">
      <c r="A29" s="10" t="s">
        <v>101</v>
      </c>
      <c r="B29" s="11" t="s">
        <v>102</v>
      </c>
      <c r="C29" s="41"/>
    </row>
    <row r="30" spans="1:3" ht="112.5" hidden="1" x14ac:dyDescent="0.3">
      <c r="A30" s="10" t="s">
        <v>92</v>
      </c>
      <c r="B30" s="11" t="s">
        <v>93</v>
      </c>
      <c r="C30" s="41"/>
    </row>
    <row r="31" spans="1:3" ht="56.25" x14ac:dyDescent="0.3">
      <c r="A31" s="10" t="s">
        <v>36</v>
      </c>
      <c r="B31" s="11" t="s">
        <v>37</v>
      </c>
      <c r="C31" s="41">
        <v>4188.45</v>
      </c>
    </row>
    <row r="32" spans="1:3" ht="56.25" hidden="1" x14ac:dyDescent="0.3">
      <c r="A32" s="10" t="s">
        <v>38</v>
      </c>
      <c r="B32" s="11" t="s">
        <v>37</v>
      </c>
      <c r="C32" s="41"/>
    </row>
    <row r="33" spans="1:4" ht="37.5" x14ac:dyDescent="0.3">
      <c r="A33" s="9" t="s">
        <v>112</v>
      </c>
      <c r="B33" s="8" t="s">
        <v>113</v>
      </c>
      <c r="C33" s="40">
        <f>SUM(C34:C35)</f>
        <v>35200</v>
      </c>
    </row>
    <row r="34" spans="1:4" ht="60.75" customHeight="1" x14ac:dyDescent="0.3">
      <c r="A34" s="10" t="s">
        <v>127</v>
      </c>
      <c r="B34" s="11" t="s">
        <v>114</v>
      </c>
      <c r="C34" s="41">
        <v>30000</v>
      </c>
    </row>
    <row r="35" spans="1:4" ht="60.75" customHeight="1" x14ac:dyDescent="0.3">
      <c r="A35" s="10" t="s">
        <v>115</v>
      </c>
      <c r="B35" s="11" t="s">
        <v>114</v>
      </c>
      <c r="C35" s="41">
        <v>5200</v>
      </c>
    </row>
    <row r="36" spans="1:4" ht="26.25" customHeight="1" x14ac:dyDescent="0.3">
      <c r="A36" s="9" t="s">
        <v>116</v>
      </c>
      <c r="B36" s="8" t="s">
        <v>117</v>
      </c>
      <c r="C36" s="40">
        <f>C37</f>
        <v>144042.18</v>
      </c>
    </row>
    <row r="37" spans="1:4" ht="37.5" x14ac:dyDescent="0.3">
      <c r="A37" s="10" t="s">
        <v>119</v>
      </c>
      <c r="B37" s="11" t="s">
        <v>118</v>
      </c>
      <c r="C37" s="41">
        <v>144042.18</v>
      </c>
    </row>
    <row r="38" spans="1:4" s="12" customFormat="1" ht="27" customHeight="1" x14ac:dyDescent="0.3">
      <c r="A38" s="9" t="s">
        <v>103</v>
      </c>
      <c r="B38" s="8" t="s">
        <v>39</v>
      </c>
      <c r="C38" s="40">
        <f>C39</f>
        <v>3245737</v>
      </c>
    </row>
    <row r="39" spans="1:4" s="12" customFormat="1" ht="75" x14ac:dyDescent="0.3">
      <c r="A39" s="9" t="s">
        <v>103</v>
      </c>
      <c r="B39" s="8" t="s">
        <v>40</v>
      </c>
      <c r="C39" s="42">
        <f>SUM(C40:C46)</f>
        <v>3245737</v>
      </c>
    </row>
    <row r="40" spans="1:4" s="12" customFormat="1" ht="56.25" x14ac:dyDescent="0.3">
      <c r="A40" s="45" t="s">
        <v>104</v>
      </c>
      <c r="B40" s="43" t="s">
        <v>41</v>
      </c>
      <c r="C40" s="44">
        <v>2185967</v>
      </c>
      <c r="D40" s="13"/>
    </row>
    <row r="41" spans="1:4" s="12" customFormat="1" ht="37.5" x14ac:dyDescent="0.3">
      <c r="A41" s="45" t="s">
        <v>128</v>
      </c>
      <c r="B41" s="43" t="s">
        <v>129</v>
      </c>
      <c r="C41" s="44">
        <v>292000</v>
      </c>
      <c r="D41" s="13"/>
    </row>
    <row r="42" spans="1:4" ht="75" x14ac:dyDescent="0.3">
      <c r="A42" s="45" t="s">
        <v>105</v>
      </c>
      <c r="B42" s="51" t="s">
        <v>42</v>
      </c>
      <c r="C42" s="44">
        <v>79200</v>
      </c>
    </row>
    <row r="43" spans="1:4" ht="112.5" x14ac:dyDescent="0.3">
      <c r="A43" s="45" t="s">
        <v>130</v>
      </c>
      <c r="B43" s="51" t="s">
        <v>43</v>
      </c>
      <c r="C43" s="44">
        <v>130000</v>
      </c>
    </row>
    <row r="44" spans="1:4" ht="37.5" customHeight="1" x14ac:dyDescent="0.3">
      <c r="A44" s="45" t="s">
        <v>131</v>
      </c>
      <c r="B44" s="51" t="s">
        <v>44</v>
      </c>
      <c r="C44" s="44">
        <v>500000</v>
      </c>
    </row>
    <row r="45" spans="1:4" ht="37.5" x14ac:dyDescent="0.3">
      <c r="A45" s="45" t="s">
        <v>132</v>
      </c>
      <c r="B45" s="43" t="s">
        <v>106</v>
      </c>
      <c r="C45" s="44">
        <v>49500</v>
      </c>
    </row>
    <row r="46" spans="1:4" ht="39" customHeight="1" x14ac:dyDescent="0.3">
      <c r="A46" s="45" t="s">
        <v>133</v>
      </c>
      <c r="B46" s="51" t="s">
        <v>106</v>
      </c>
      <c r="C46" s="44">
        <v>9070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zoomScale="70" zoomScaleNormal="70" workbookViewId="0">
      <selection activeCell="A4" sqref="A4:E4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46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58" t="s">
        <v>94</v>
      </c>
      <c r="B1" s="58"/>
      <c r="C1" s="58"/>
      <c r="D1" s="58"/>
      <c r="E1" s="58"/>
    </row>
    <row r="2" spans="1:6" s="15" customFormat="1" ht="18.75" x14ac:dyDescent="0.3">
      <c r="A2" s="58" t="s">
        <v>120</v>
      </c>
      <c r="B2" s="58"/>
      <c r="C2" s="58"/>
      <c r="D2" s="58"/>
      <c r="E2" s="58"/>
    </row>
    <row r="3" spans="1:6" s="15" customFormat="1" ht="18.75" x14ac:dyDescent="0.3">
      <c r="A3" s="58" t="s">
        <v>0</v>
      </c>
      <c r="B3" s="58"/>
      <c r="C3" s="58"/>
      <c r="D3" s="58"/>
      <c r="E3" s="58"/>
    </row>
    <row r="4" spans="1:6" s="15" customFormat="1" ht="18.75" x14ac:dyDescent="0.3">
      <c r="A4" s="58" t="s">
        <v>153</v>
      </c>
      <c r="B4" s="58"/>
      <c r="C4" s="58"/>
      <c r="D4" s="58"/>
      <c r="E4" s="58"/>
    </row>
    <row r="5" spans="1:6" s="15" customFormat="1" ht="18.75" x14ac:dyDescent="0.3">
      <c r="A5" s="58" t="s">
        <v>91</v>
      </c>
      <c r="B5" s="58"/>
      <c r="C5" s="58"/>
      <c r="D5" s="58"/>
      <c r="E5" s="58"/>
    </row>
    <row r="6" spans="1:6" s="15" customFormat="1" ht="18.75" x14ac:dyDescent="0.3">
      <c r="A6" s="58" t="s">
        <v>111</v>
      </c>
      <c r="B6" s="58"/>
      <c r="C6" s="58"/>
      <c r="D6" s="58"/>
      <c r="E6" s="58"/>
    </row>
    <row r="7" spans="1:6" s="15" customFormat="1" ht="18.75" x14ac:dyDescent="0.3">
      <c r="A7" s="58" t="s">
        <v>125</v>
      </c>
      <c r="B7" s="58"/>
      <c r="C7" s="58"/>
      <c r="D7" s="58"/>
      <c r="E7" s="58"/>
    </row>
    <row r="8" spans="1:6" ht="18.75" x14ac:dyDescent="0.3">
      <c r="A8" s="59"/>
      <c r="B8" s="59"/>
      <c r="C8" s="59"/>
      <c r="D8" s="59"/>
      <c r="E8" s="59"/>
    </row>
    <row r="9" spans="1:6" ht="69.599999999999994" customHeight="1" x14ac:dyDescent="0.3">
      <c r="A9" s="60" t="s">
        <v>134</v>
      </c>
      <c r="B9" s="60"/>
      <c r="C9" s="60"/>
      <c r="D9" s="60"/>
      <c r="E9" s="60"/>
      <c r="F9" s="17"/>
    </row>
    <row r="10" spans="1:6" s="18" customFormat="1" x14ac:dyDescent="0.25">
      <c r="A10" s="61"/>
      <c r="B10" s="61"/>
      <c r="C10" s="61"/>
      <c r="D10" s="61"/>
      <c r="E10" s="61"/>
    </row>
    <row r="11" spans="1:6" s="18" customFormat="1" x14ac:dyDescent="0.25">
      <c r="A11" s="62" t="s">
        <v>45</v>
      </c>
      <c r="B11" s="64" t="s">
        <v>46</v>
      </c>
      <c r="C11" s="65" t="s">
        <v>47</v>
      </c>
      <c r="D11" s="65" t="s">
        <v>48</v>
      </c>
      <c r="E11" s="67" t="s">
        <v>49</v>
      </c>
      <c r="F11" s="19"/>
    </row>
    <row r="12" spans="1:6" s="18" customFormat="1" x14ac:dyDescent="0.25">
      <c r="A12" s="63"/>
      <c r="B12" s="64"/>
      <c r="C12" s="66"/>
      <c r="D12" s="66"/>
      <c r="E12" s="68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47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40">
        <f>E15</f>
        <v>4459037.5</v>
      </c>
      <c r="F14" s="23"/>
    </row>
    <row r="15" spans="1:6" s="18" customFormat="1" ht="75" x14ac:dyDescent="0.3">
      <c r="A15" s="7" t="s">
        <v>121</v>
      </c>
      <c r="B15" s="21">
        <v>791</v>
      </c>
      <c r="C15" s="22"/>
      <c r="D15" s="22"/>
      <c r="E15" s="40">
        <f>E16+E23+E28+E32+E36+E41</f>
        <v>4459037.5</v>
      </c>
      <c r="F15" s="19"/>
    </row>
    <row r="16" spans="1:6" s="27" customFormat="1" ht="93.75" x14ac:dyDescent="0.3">
      <c r="A16" s="48" t="s">
        <v>135</v>
      </c>
      <c r="B16" s="21">
        <v>791</v>
      </c>
      <c r="C16" s="30" t="s">
        <v>50</v>
      </c>
      <c r="D16" s="31"/>
      <c r="E16" s="40">
        <f>E17+E19</f>
        <v>2063657.9900000002</v>
      </c>
      <c r="F16" s="54"/>
    </row>
    <row r="17" spans="1:6" s="18" customFormat="1" ht="18.75" x14ac:dyDescent="0.3">
      <c r="A17" s="25" t="s">
        <v>51</v>
      </c>
      <c r="B17" s="29">
        <v>791</v>
      </c>
      <c r="C17" s="33" t="s">
        <v>52</v>
      </c>
      <c r="D17" s="34"/>
      <c r="E17" s="41">
        <f>E18</f>
        <v>739913.93</v>
      </c>
      <c r="F17" s="27"/>
    </row>
    <row r="18" spans="1:6" s="18" customFormat="1" ht="112.5" x14ac:dyDescent="0.3">
      <c r="A18" s="25" t="s">
        <v>53</v>
      </c>
      <c r="B18" s="29">
        <v>791</v>
      </c>
      <c r="C18" s="33" t="s">
        <v>52</v>
      </c>
      <c r="D18" s="34">
        <v>100</v>
      </c>
      <c r="E18" s="41">
        <v>739913.93</v>
      </c>
    </row>
    <row r="19" spans="1:6" s="27" customFormat="1" ht="37.5" x14ac:dyDescent="0.3">
      <c r="A19" s="25" t="s">
        <v>55</v>
      </c>
      <c r="B19" s="29">
        <v>791</v>
      </c>
      <c r="C19" s="33" t="s">
        <v>56</v>
      </c>
      <c r="D19" s="34"/>
      <c r="E19" s="41">
        <f>E20+E21+E22</f>
        <v>1323744.06</v>
      </c>
      <c r="F19" s="28"/>
    </row>
    <row r="20" spans="1:6" s="18" customFormat="1" ht="112.5" x14ac:dyDescent="0.3">
      <c r="A20" s="25" t="s">
        <v>53</v>
      </c>
      <c r="B20" s="29">
        <v>791</v>
      </c>
      <c r="C20" s="33" t="s">
        <v>56</v>
      </c>
      <c r="D20" s="34">
        <v>100</v>
      </c>
      <c r="E20" s="41">
        <v>957566.31</v>
      </c>
      <c r="F20" s="16"/>
    </row>
    <row r="21" spans="1:6" s="27" customFormat="1" ht="37.5" x14ac:dyDescent="0.3">
      <c r="A21" s="25" t="s">
        <v>57</v>
      </c>
      <c r="B21" s="29">
        <v>791</v>
      </c>
      <c r="C21" s="33" t="s">
        <v>56</v>
      </c>
      <c r="D21" s="34">
        <v>200</v>
      </c>
      <c r="E21" s="41">
        <v>357382.75</v>
      </c>
      <c r="F21" s="28"/>
    </row>
    <row r="22" spans="1:6" s="28" customFormat="1" ht="18.75" x14ac:dyDescent="0.3">
      <c r="A22" s="25" t="s">
        <v>58</v>
      </c>
      <c r="B22" s="29">
        <v>791</v>
      </c>
      <c r="C22" s="33" t="s">
        <v>56</v>
      </c>
      <c r="D22" s="34">
        <v>800</v>
      </c>
      <c r="E22" s="41">
        <v>8795</v>
      </c>
      <c r="F22" s="16"/>
    </row>
    <row r="23" spans="1:6" s="28" customFormat="1" ht="75.75" customHeight="1" x14ac:dyDescent="0.3">
      <c r="A23" s="48" t="s">
        <v>109</v>
      </c>
      <c r="B23" s="21">
        <v>791</v>
      </c>
      <c r="C23" s="22">
        <v>1200000000</v>
      </c>
      <c r="D23" s="31"/>
      <c r="E23" s="40">
        <f>E24+E26</f>
        <v>505886.06</v>
      </c>
    </row>
    <row r="24" spans="1:6" ht="37.5" x14ac:dyDescent="0.3">
      <c r="A24" s="25" t="s">
        <v>108</v>
      </c>
      <c r="B24" s="29">
        <v>791</v>
      </c>
      <c r="C24" s="26">
        <v>1200009040</v>
      </c>
      <c r="D24" s="34"/>
      <c r="E24" s="41">
        <f>E25</f>
        <v>237931.2</v>
      </c>
    </row>
    <row r="25" spans="1:6" s="28" customFormat="1" ht="37.5" x14ac:dyDescent="0.3">
      <c r="A25" s="25" t="s">
        <v>57</v>
      </c>
      <c r="B25" s="29">
        <v>791</v>
      </c>
      <c r="C25" s="26">
        <v>1200009040</v>
      </c>
      <c r="D25" s="34">
        <v>200</v>
      </c>
      <c r="E25" s="41">
        <v>237931.2</v>
      </c>
    </row>
    <row r="26" spans="1:6" s="28" customFormat="1" ht="18.75" x14ac:dyDescent="0.3">
      <c r="A26" s="25" t="s">
        <v>107</v>
      </c>
      <c r="B26" s="29">
        <v>791</v>
      </c>
      <c r="C26" s="26">
        <v>1200092360</v>
      </c>
      <c r="D26" s="34"/>
      <c r="E26" s="41">
        <f>E27</f>
        <v>267954.86</v>
      </c>
    </row>
    <row r="27" spans="1:6" ht="18.75" x14ac:dyDescent="0.3">
      <c r="A27" s="25" t="s">
        <v>58</v>
      </c>
      <c r="B27" s="29">
        <v>791</v>
      </c>
      <c r="C27" s="26">
        <v>1200092360</v>
      </c>
      <c r="D27" s="26">
        <v>800</v>
      </c>
      <c r="E27" s="41">
        <v>267954.86</v>
      </c>
      <c r="F27" s="28"/>
    </row>
    <row r="28" spans="1:6" s="28" customFormat="1" ht="93.75" x14ac:dyDescent="0.3">
      <c r="A28" s="48" t="s">
        <v>135</v>
      </c>
      <c r="B28" s="21">
        <v>791</v>
      </c>
      <c r="C28" s="52" t="s">
        <v>136</v>
      </c>
      <c r="D28" s="22"/>
      <c r="E28" s="40">
        <f>E29</f>
        <v>79200</v>
      </c>
    </row>
    <row r="29" spans="1:6" ht="24.75" customHeight="1" x14ac:dyDescent="0.3">
      <c r="A29" s="25" t="s">
        <v>75</v>
      </c>
      <c r="B29" s="29">
        <v>791</v>
      </c>
      <c r="C29" s="53" t="s">
        <v>137</v>
      </c>
      <c r="D29" s="34"/>
      <c r="E29" s="41">
        <f>E30</f>
        <v>79200</v>
      </c>
    </row>
    <row r="30" spans="1:6" s="28" customFormat="1" ht="75" x14ac:dyDescent="0.3">
      <c r="A30" s="25" t="s">
        <v>59</v>
      </c>
      <c r="B30" s="29">
        <v>791</v>
      </c>
      <c r="C30" s="53" t="s">
        <v>137</v>
      </c>
      <c r="D30" s="34"/>
      <c r="E30" s="41">
        <f>E31</f>
        <v>79200</v>
      </c>
    </row>
    <row r="31" spans="1:6" ht="115.5" customHeight="1" x14ac:dyDescent="0.3">
      <c r="A31" s="25" t="s">
        <v>53</v>
      </c>
      <c r="B31" s="29">
        <v>791</v>
      </c>
      <c r="C31" s="53" t="s">
        <v>137</v>
      </c>
      <c r="D31" s="34">
        <v>100</v>
      </c>
      <c r="E31" s="41">
        <v>79200</v>
      </c>
    </row>
    <row r="32" spans="1:6" s="28" customFormat="1" ht="80.25" customHeight="1" x14ac:dyDescent="0.3">
      <c r="A32" s="48" t="s">
        <v>138</v>
      </c>
      <c r="B32" s="21">
        <v>791</v>
      </c>
      <c r="C32" s="31">
        <v>1600000000</v>
      </c>
      <c r="D32" s="31"/>
      <c r="E32" s="40">
        <f>E33</f>
        <v>138803.93</v>
      </c>
    </row>
    <row r="33" spans="1:6" ht="37.5" x14ac:dyDescent="0.3">
      <c r="A33" s="25" t="s">
        <v>60</v>
      </c>
      <c r="B33" s="29">
        <v>791</v>
      </c>
      <c r="C33" s="34">
        <v>1600024300</v>
      </c>
      <c r="D33" s="34"/>
      <c r="E33" s="41">
        <f>E34+E35</f>
        <v>138803.93</v>
      </c>
    </row>
    <row r="34" spans="1:6" ht="112.5" x14ac:dyDescent="0.3">
      <c r="A34" s="25" t="s">
        <v>53</v>
      </c>
      <c r="B34" s="29">
        <v>791</v>
      </c>
      <c r="C34" s="34">
        <v>1600024300</v>
      </c>
      <c r="D34" s="34">
        <v>100</v>
      </c>
      <c r="E34" s="41">
        <v>106883.93</v>
      </c>
    </row>
    <row r="35" spans="1:6" ht="37.5" x14ac:dyDescent="0.3">
      <c r="A35" s="25" t="s">
        <v>57</v>
      </c>
      <c r="B35" s="29">
        <v>791</v>
      </c>
      <c r="C35" s="34">
        <v>1600024300</v>
      </c>
      <c r="D35" s="34">
        <v>200</v>
      </c>
      <c r="E35" s="41">
        <v>31920</v>
      </c>
    </row>
    <row r="36" spans="1:6" s="28" customFormat="1" ht="75" x14ac:dyDescent="0.3">
      <c r="A36" s="48" t="s">
        <v>124</v>
      </c>
      <c r="B36" s="21">
        <v>791</v>
      </c>
      <c r="C36" s="31">
        <v>2100000000</v>
      </c>
      <c r="D36" s="31"/>
      <c r="E36" s="40">
        <f>E37+E39</f>
        <v>524000</v>
      </c>
    </row>
    <row r="37" spans="1:6" ht="18.75" x14ac:dyDescent="0.3">
      <c r="A37" s="25" t="s">
        <v>61</v>
      </c>
      <c r="B37" s="29">
        <v>791</v>
      </c>
      <c r="C37" s="34">
        <v>2100003150</v>
      </c>
      <c r="D37" s="34"/>
      <c r="E37" s="41">
        <f>E38</f>
        <v>130000</v>
      </c>
    </row>
    <row r="38" spans="1:6" s="28" customFormat="1" ht="37.5" x14ac:dyDescent="0.3">
      <c r="A38" s="25" t="s">
        <v>57</v>
      </c>
      <c r="B38" s="29">
        <v>791</v>
      </c>
      <c r="C38" s="34">
        <v>2100003150</v>
      </c>
      <c r="D38" s="34">
        <v>200</v>
      </c>
      <c r="E38" s="41">
        <v>130000</v>
      </c>
    </row>
    <row r="39" spans="1:6" ht="96.75" customHeight="1" x14ac:dyDescent="0.3">
      <c r="A39" s="25" t="s">
        <v>62</v>
      </c>
      <c r="B39" s="29">
        <v>791</v>
      </c>
      <c r="C39" s="34">
        <v>21000074040</v>
      </c>
      <c r="D39" s="34"/>
      <c r="E39" s="41">
        <f>E40</f>
        <v>394000</v>
      </c>
    </row>
    <row r="40" spans="1:6" ht="37.5" x14ac:dyDescent="0.3">
      <c r="A40" s="25" t="s">
        <v>57</v>
      </c>
      <c r="B40" s="29">
        <v>791</v>
      </c>
      <c r="C40" s="34">
        <v>21000074040</v>
      </c>
      <c r="D40" s="34">
        <v>200</v>
      </c>
      <c r="E40" s="41">
        <v>394000</v>
      </c>
    </row>
    <row r="41" spans="1:6" s="28" customFormat="1" ht="118.5" customHeight="1" x14ac:dyDescent="0.3">
      <c r="A41" s="48" t="s">
        <v>122</v>
      </c>
      <c r="B41" s="21">
        <v>791</v>
      </c>
      <c r="C41" s="31">
        <v>2000000000</v>
      </c>
      <c r="D41" s="31"/>
      <c r="E41" s="40">
        <f>E42+E44+E54</f>
        <v>1147489.52</v>
      </c>
    </row>
    <row r="42" spans="1:6" s="28" customFormat="1" ht="18.75" x14ac:dyDescent="0.3">
      <c r="A42" s="25" t="s">
        <v>139</v>
      </c>
      <c r="B42" s="29">
        <v>791</v>
      </c>
      <c r="C42" s="26">
        <v>2000003330</v>
      </c>
      <c r="D42" s="22"/>
      <c r="E42" s="41">
        <f>E43</f>
        <v>5000</v>
      </c>
    </row>
    <row r="43" spans="1:6" ht="37.5" x14ac:dyDescent="0.3">
      <c r="A43" s="25" t="s">
        <v>57</v>
      </c>
      <c r="B43" s="29">
        <v>791</v>
      </c>
      <c r="C43" s="26">
        <v>2000003330</v>
      </c>
      <c r="D43" s="26">
        <v>200</v>
      </c>
      <c r="E43" s="41">
        <v>5000</v>
      </c>
    </row>
    <row r="44" spans="1:6" ht="18.75" x14ac:dyDescent="0.3">
      <c r="A44" s="25" t="s">
        <v>86</v>
      </c>
      <c r="B44" s="29">
        <v>791</v>
      </c>
      <c r="C44" s="26"/>
      <c r="D44" s="26"/>
      <c r="E44" s="41">
        <f>E45+E48+E50+E52</f>
        <v>436968.08</v>
      </c>
    </row>
    <row r="45" spans="1:6" ht="18.75" x14ac:dyDescent="0.3">
      <c r="A45" s="25" t="s">
        <v>63</v>
      </c>
      <c r="B45" s="29">
        <v>791</v>
      </c>
      <c r="C45" s="34">
        <v>2000003560</v>
      </c>
      <c r="D45" s="34"/>
      <c r="E45" s="41">
        <f>E46+E47</f>
        <v>36898.080000000002</v>
      </c>
    </row>
    <row r="46" spans="1:6" ht="37.5" x14ac:dyDescent="0.3">
      <c r="A46" s="25" t="s">
        <v>57</v>
      </c>
      <c r="B46" s="29">
        <v>791</v>
      </c>
      <c r="C46" s="34">
        <v>2000003560</v>
      </c>
      <c r="D46" s="34">
        <v>200</v>
      </c>
      <c r="E46" s="41">
        <v>27150.69</v>
      </c>
    </row>
    <row r="47" spans="1:6" ht="18.75" x14ac:dyDescent="0.3">
      <c r="A47" s="25" t="s">
        <v>58</v>
      </c>
      <c r="B47" s="29">
        <v>791</v>
      </c>
      <c r="C47" s="34">
        <v>2000003560</v>
      </c>
      <c r="D47" s="34">
        <v>800</v>
      </c>
      <c r="E47" s="41">
        <v>9747.39</v>
      </c>
    </row>
    <row r="48" spans="1:6" s="28" customFormat="1" ht="75" x14ac:dyDescent="0.3">
      <c r="A48" s="25" t="s">
        <v>140</v>
      </c>
      <c r="B48" s="29">
        <v>791</v>
      </c>
      <c r="C48" s="26" t="s">
        <v>141</v>
      </c>
      <c r="D48" s="26"/>
      <c r="E48" s="41">
        <f>E49</f>
        <v>341500</v>
      </c>
      <c r="F48" s="16"/>
    </row>
    <row r="49" spans="1:6" ht="37.5" x14ac:dyDescent="0.3">
      <c r="A49" s="25" t="s">
        <v>57</v>
      </c>
      <c r="B49" s="29">
        <v>791</v>
      </c>
      <c r="C49" s="26" t="s">
        <v>141</v>
      </c>
      <c r="D49" s="34">
        <v>200</v>
      </c>
      <c r="E49" s="41">
        <v>341500</v>
      </c>
    </row>
    <row r="50" spans="1:6" s="28" customFormat="1" ht="75" x14ac:dyDescent="0.3">
      <c r="A50" s="25" t="s">
        <v>140</v>
      </c>
      <c r="B50" s="29">
        <v>791</v>
      </c>
      <c r="C50" s="26" t="s">
        <v>142</v>
      </c>
      <c r="D50" s="26"/>
      <c r="E50" s="41">
        <f>E51</f>
        <v>49500</v>
      </c>
      <c r="F50" s="16"/>
    </row>
    <row r="51" spans="1:6" ht="37.5" x14ac:dyDescent="0.3">
      <c r="A51" s="25" t="s">
        <v>57</v>
      </c>
      <c r="B51" s="29">
        <v>791</v>
      </c>
      <c r="C51" s="26" t="s">
        <v>142</v>
      </c>
      <c r="D51" s="34">
        <v>200</v>
      </c>
      <c r="E51" s="41">
        <v>49500</v>
      </c>
    </row>
    <row r="52" spans="1:6" s="28" customFormat="1" ht="75" x14ac:dyDescent="0.3">
      <c r="A52" s="25" t="s">
        <v>140</v>
      </c>
      <c r="B52" s="29">
        <v>791</v>
      </c>
      <c r="C52" s="26" t="s">
        <v>143</v>
      </c>
      <c r="D52" s="26"/>
      <c r="E52" s="41">
        <f>E53</f>
        <v>9070</v>
      </c>
      <c r="F52" s="16"/>
    </row>
    <row r="53" spans="1:6" ht="37.5" x14ac:dyDescent="0.3">
      <c r="A53" s="25" t="s">
        <v>57</v>
      </c>
      <c r="B53" s="29">
        <v>791</v>
      </c>
      <c r="C53" s="26" t="s">
        <v>143</v>
      </c>
      <c r="D53" s="34">
        <v>200</v>
      </c>
      <c r="E53" s="41">
        <v>9070</v>
      </c>
    </row>
    <row r="54" spans="1:6" ht="18.75" x14ac:dyDescent="0.3">
      <c r="A54" s="25" t="s">
        <v>88</v>
      </c>
      <c r="B54" s="29">
        <v>791</v>
      </c>
      <c r="C54" s="26"/>
      <c r="D54" s="34"/>
      <c r="E54" s="41">
        <f>E55+E57</f>
        <v>705521.44</v>
      </c>
    </row>
    <row r="55" spans="1:6" ht="99.75" customHeight="1" x14ac:dyDescent="0.3">
      <c r="A55" s="35" t="s">
        <v>62</v>
      </c>
      <c r="B55" s="29">
        <v>791</v>
      </c>
      <c r="C55" s="34">
        <v>2000074040</v>
      </c>
      <c r="D55" s="34"/>
      <c r="E55" s="41">
        <f>E56</f>
        <v>106000</v>
      </c>
    </row>
    <row r="56" spans="1:6" ht="37.5" x14ac:dyDescent="0.3">
      <c r="A56" s="35" t="s">
        <v>57</v>
      </c>
      <c r="B56" s="29">
        <v>791</v>
      </c>
      <c r="C56" s="34">
        <v>2000074040</v>
      </c>
      <c r="D56" s="34">
        <v>200</v>
      </c>
      <c r="E56" s="41">
        <v>106000</v>
      </c>
    </row>
    <row r="57" spans="1:6" ht="37.5" x14ac:dyDescent="0.3">
      <c r="A57" s="35" t="s">
        <v>64</v>
      </c>
      <c r="B57" s="29">
        <v>791</v>
      </c>
      <c r="C57" s="34">
        <v>2000006050</v>
      </c>
      <c r="D57" s="34"/>
      <c r="E57" s="41">
        <f>E58+E59</f>
        <v>599521.43999999994</v>
      </c>
    </row>
    <row r="58" spans="1:6" ht="112.5" x14ac:dyDescent="0.3">
      <c r="A58" s="35" t="s">
        <v>53</v>
      </c>
      <c r="B58" s="29">
        <v>791</v>
      </c>
      <c r="C58" s="34">
        <v>2000006050</v>
      </c>
      <c r="D58" s="34">
        <v>100</v>
      </c>
      <c r="E58" s="41">
        <v>161450.39000000001</v>
      </c>
    </row>
    <row r="59" spans="1:6" ht="37.5" x14ac:dyDescent="0.3">
      <c r="A59" s="25" t="s">
        <v>57</v>
      </c>
      <c r="B59" s="29">
        <v>791</v>
      </c>
      <c r="C59" s="34">
        <v>2000006050</v>
      </c>
      <c r="D59" s="34">
        <v>200</v>
      </c>
      <c r="E59" s="41">
        <v>438071.05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zoomScale="70" zoomScaleNormal="70" workbookViewId="0">
      <selection activeCell="E4" sqref="E4"/>
    </sheetView>
  </sheetViews>
  <sheetFormatPr defaultRowHeight="15.75" x14ac:dyDescent="0.25"/>
  <cols>
    <col min="1" max="1" width="55.7109375" style="18" customWidth="1"/>
    <col min="2" max="2" width="12" style="36" customWidth="1"/>
    <col min="3" max="3" width="21.42578125" style="37" customWidth="1"/>
    <col min="4" max="4" width="8.28515625" style="37" customWidth="1"/>
    <col min="5" max="5" width="16" style="38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B1" s="49"/>
      <c r="C1" s="49"/>
      <c r="D1" s="49"/>
      <c r="E1" s="50" t="s">
        <v>95</v>
      </c>
    </row>
    <row r="2" spans="1:6" s="15" customFormat="1" ht="18.75" customHeight="1" x14ac:dyDescent="0.3">
      <c r="B2" s="49"/>
      <c r="C2" s="49"/>
      <c r="D2" s="49"/>
      <c r="E2" s="50" t="s">
        <v>120</v>
      </c>
    </row>
    <row r="3" spans="1:6" s="15" customFormat="1" ht="18.75" customHeight="1" x14ac:dyDescent="0.3">
      <c r="B3" s="49"/>
      <c r="C3" s="49"/>
      <c r="D3" s="49"/>
      <c r="E3" s="50" t="s">
        <v>0</v>
      </c>
    </row>
    <row r="4" spans="1:6" s="15" customFormat="1" ht="18.75" customHeight="1" x14ac:dyDescent="0.3">
      <c r="B4" s="49"/>
      <c r="C4" s="49"/>
      <c r="D4" s="49"/>
      <c r="E4" s="50" t="s">
        <v>154</v>
      </c>
    </row>
    <row r="5" spans="1:6" s="15" customFormat="1" ht="18.75" customHeight="1" x14ac:dyDescent="0.3">
      <c r="B5" s="49"/>
      <c r="C5" s="49"/>
      <c r="D5" s="49"/>
      <c r="E5" s="50" t="s">
        <v>123</v>
      </c>
    </row>
    <row r="6" spans="1:6" s="15" customFormat="1" ht="18.75" customHeight="1" x14ac:dyDescent="0.3">
      <c r="B6" s="49"/>
      <c r="C6" s="49"/>
      <c r="D6" s="49"/>
      <c r="E6" s="50" t="s">
        <v>144</v>
      </c>
    </row>
    <row r="7" spans="1:6" s="15" customFormat="1" ht="18.75" customHeight="1" x14ac:dyDescent="0.3">
      <c r="A7" s="58"/>
      <c r="B7" s="58"/>
      <c r="C7" s="58"/>
      <c r="D7" s="58"/>
      <c r="E7" s="58"/>
    </row>
    <row r="8" spans="1:6" ht="18.75" x14ac:dyDescent="0.3">
      <c r="A8" s="59"/>
      <c r="B8" s="59"/>
      <c r="C8" s="59"/>
      <c r="D8" s="59"/>
      <c r="E8" s="59"/>
    </row>
    <row r="9" spans="1:6" ht="93" customHeight="1" x14ac:dyDescent="0.3">
      <c r="A9" s="60" t="s">
        <v>145</v>
      </c>
      <c r="B9" s="60"/>
      <c r="C9" s="60"/>
      <c r="D9" s="60"/>
      <c r="E9" s="60"/>
      <c r="F9" s="17"/>
    </row>
    <row r="10" spans="1:6" s="18" customFormat="1" x14ac:dyDescent="0.25">
      <c r="A10" s="69"/>
      <c r="B10" s="69"/>
      <c r="C10" s="69"/>
      <c r="D10" s="69"/>
      <c r="E10" s="69"/>
    </row>
    <row r="11" spans="1:6" ht="37.5" x14ac:dyDescent="0.3">
      <c r="A11" s="5" t="s">
        <v>45</v>
      </c>
      <c r="B11" s="30" t="s">
        <v>65</v>
      </c>
      <c r="C11" s="31" t="s">
        <v>66</v>
      </c>
      <c r="D11" s="31" t="s">
        <v>48</v>
      </c>
      <c r="E11" s="32" t="s">
        <v>67</v>
      </c>
    </row>
    <row r="12" spans="1:6" ht="18.75" x14ac:dyDescent="0.3">
      <c r="A12" s="3">
        <v>1</v>
      </c>
      <c r="B12" s="33" t="s">
        <v>96</v>
      </c>
      <c r="C12" s="34">
        <v>3</v>
      </c>
      <c r="D12" s="34">
        <v>4</v>
      </c>
      <c r="E12" s="39">
        <v>5</v>
      </c>
    </row>
    <row r="13" spans="1:6" ht="18.75" x14ac:dyDescent="0.3">
      <c r="A13" s="7" t="s">
        <v>4</v>
      </c>
      <c r="B13" s="30"/>
      <c r="C13" s="31"/>
      <c r="D13" s="31"/>
      <c r="E13" s="40">
        <f>E14+E31+E36+E42+E53</f>
        <v>4459037.5</v>
      </c>
    </row>
    <row r="14" spans="1:6" s="28" customFormat="1" ht="18.75" customHeight="1" x14ac:dyDescent="0.3">
      <c r="A14" s="7" t="s">
        <v>68</v>
      </c>
      <c r="B14" s="30" t="s">
        <v>69</v>
      </c>
      <c r="C14" s="31"/>
      <c r="D14" s="31"/>
      <c r="E14" s="40">
        <f>E15+E19+E25</f>
        <v>2569544.0500000003</v>
      </c>
    </row>
    <row r="15" spans="1:6" ht="56.25" x14ac:dyDescent="0.3">
      <c r="A15" s="25" t="s">
        <v>70</v>
      </c>
      <c r="B15" s="33" t="s">
        <v>71</v>
      </c>
      <c r="C15" s="34"/>
      <c r="D15" s="34"/>
      <c r="E15" s="41">
        <f>E16</f>
        <v>739913.93</v>
      </c>
    </row>
    <row r="16" spans="1:6" ht="112.5" customHeight="1" x14ac:dyDescent="0.3">
      <c r="A16" s="48" t="s">
        <v>148</v>
      </c>
      <c r="B16" s="33" t="s">
        <v>71</v>
      </c>
      <c r="C16" s="33" t="s">
        <v>50</v>
      </c>
      <c r="D16" s="34"/>
      <c r="E16" s="41">
        <f>E17</f>
        <v>739913.93</v>
      </c>
    </row>
    <row r="17" spans="1:5" ht="18.75" x14ac:dyDescent="0.3">
      <c r="A17" s="25" t="s">
        <v>51</v>
      </c>
      <c r="B17" s="33" t="s">
        <v>71</v>
      </c>
      <c r="C17" s="33" t="s">
        <v>52</v>
      </c>
      <c r="D17" s="34"/>
      <c r="E17" s="41">
        <f>E18</f>
        <v>739913.93</v>
      </c>
    </row>
    <row r="18" spans="1:5" ht="94.5" customHeight="1" x14ac:dyDescent="0.3">
      <c r="A18" s="25" t="s">
        <v>53</v>
      </c>
      <c r="B18" s="33" t="s">
        <v>71</v>
      </c>
      <c r="C18" s="33" t="s">
        <v>52</v>
      </c>
      <c r="D18" s="34">
        <v>100</v>
      </c>
      <c r="E18" s="41">
        <v>739913.93</v>
      </c>
    </row>
    <row r="19" spans="1:5" ht="72.75" customHeight="1" x14ac:dyDescent="0.3">
      <c r="A19" s="25" t="s">
        <v>54</v>
      </c>
      <c r="B19" s="33" t="s">
        <v>72</v>
      </c>
      <c r="C19" s="34"/>
      <c r="D19" s="34"/>
      <c r="E19" s="41">
        <f>E20</f>
        <v>1323744.06</v>
      </c>
    </row>
    <row r="20" spans="1:5" ht="116.25" customHeight="1" x14ac:dyDescent="0.3">
      <c r="A20" s="48" t="s">
        <v>148</v>
      </c>
      <c r="B20" s="33" t="s">
        <v>72</v>
      </c>
      <c r="C20" s="33" t="s">
        <v>50</v>
      </c>
      <c r="D20" s="34"/>
      <c r="E20" s="41">
        <f>E21</f>
        <v>1323744.06</v>
      </c>
    </row>
    <row r="21" spans="1:5" ht="37.5" x14ac:dyDescent="0.3">
      <c r="A21" s="25" t="s">
        <v>55</v>
      </c>
      <c r="B21" s="33" t="s">
        <v>72</v>
      </c>
      <c r="C21" s="33" t="s">
        <v>56</v>
      </c>
      <c r="D21" s="34"/>
      <c r="E21" s="41">
        <f>E22+E23+E24</f>
        <v>1323744.06</v>
      </c>
    </row>
    <row r="22" spans="1:5" ht="93.75" customHeight="1" x14ac:dyDescent="0.3">
      <c r="A22" s="25" t="s">
        <v>53</v>
      </c>
      <c r="B22" s="33" t="s">
        <v>72</v>
      </c>
      <c r="C22" s="33" t="s">
        <v>56</v>
      </c>
      <c r="D22" s="34">
        <v>100</v>
      </c>
      <c r="E22" s="41">
        <v>957566.31</v>
      </c>
    </row>
    <row r="23" spans="1:5" ht="37.5" x14ac:dyDescent="0.3">
      <c r="A23" s="25" t="s">
        <v>57</v>
      </c>
      <c r="B23" s="33" t="s">
        <v>72</v>
      </c>
      <c r="C23" s="33" t="s">
        <v>56</v>
      </c>
      <c r="D23" s="34">
        <v>200</v>
      </c>
      <c r="E23" s="41">
        <v>357382.75</v>
      </c>
    </row>
    <row r="24" spans="1:5" ht="18.75" x14ac:dyDescent="0.3">
      <c r="A24" s="25" t="s">
        <v>58</v>
      </c>
      <c r="B24" s="33" t="s">
        <v>72</v>
      </c>
      <c r="C24" s="33" t="s">
        <v>56</v>
      </c>
      <c r="D24" s="34">
        <v>800</v>
      </c>
      <c r="E24" s="41">
        <v>8795</v>
      </c>
    </row>
    <row r="25" spans="1:5" ht="18.75" x14ac:dyDescent="0.3">
      <c r="A25" s="25" t="s">
        <v>98</v>
      </c>
      <c r="B25" s="33" t="s">
        <v>97</v>
      </c>
      <c r="C25" s="34"/>
      <c r="D25" s="34"/>
      <c r="E25" s="41">
        <f>E26</f>
        <v>505886.06</v>
      </c>
    </row>
    <row r="26" spans="1:5" ht="75" x14ac:dyDescent="0.3">
      <c r="A26" s="25" t="s">
        <v>109</v>
      </c>
      <c r="B26" s="33" t="s">
        <v>97</v>
      </c>
      <c r="C26" s="26">
        <v>1200000000</v>
      </c>
      <c r="D26" s="34"/>
      <c r="E26" s="41">
        <f>E27+E29</f>
        <v>505886.06</v>
      </c>
    </row>
    <row r="27" spans="1:5" ht="37.5" x14ac:dyDescent="0.3">
      <c r="A27" s="25" t="s">
        <v>108</v>
      </c>
      <c r="B27" s="33" t="s">
        <v>97</v>
      </c>
      <c r="C27" s="26">
        <v>1200009040</v>
      </c>
      <c r="D27" s="34"/>
      <c r="E27" s="41">
        <f>E28</f>
        <v>237931.2</v>
      </c>
    </row>
    <row r="28" spans="1:5" ht="37.5" x14ac:dyDescent="0.3">
      <c r="A28" s="25" t="s">
        <v>57</v>
      </c>
      <c r="B28" s="33" t="s">
        <v>97</v>
      </c>
      <c r="C28" s="26">
        <v>1200009040</v>
      </c>
      <c r="D28" s="34">
        <v>200</v>
      </c>
      <c r="E28" s="41">
        <v>237931.2</v>
      </c>
    </row>
    <row r="29" spans="1:5" ht="18.75" x14ac:dyDescent="0.3">
      <c r="A29" s="25" t="s">
        <v>107</v>
      </c>
      <c r="B29" s="33" t="s">
        <v>97</v>
      </c>
      <c r="C29" s="26">
        <v>1200092360</v>
      </c>
      <c r="D29" s="34"/>
      <c r="E29" s="41">
        <f>E30</f>
        <v>267954.86</v>
      </c>
    </row>
    <row r="30" spans="1:5" ht="18.75" x14ac:dyDescent="0.3">
      <c r="A30" s="25" t="s">
        <v>58</v>
      </c>
      <c r="B30" s="33" t="s">
        <v>97</v>
      </c>
      <c r="C30" s="26">
        <v>1200092360</v>
      </c>
      <c r="D30" s="26">
        <v>800</v>
      </c>
      <c r="E30" s="41">
        <v>267954.86</v>
      </c>
    </row>
    <row r="31" spans="1:5" s="28" customFormat="1" ht="18.75" x14ac:dyDescent="0.3">
      <c r="A31" s="7" t="s">
        <v>73</v>
      </c>
      <c r="B31" s="30" t="s">
        <v>74</v>
      </c>
      <c r="C31" s="31"/>
      <c r="D31" s="31"/>
      <c r="E31" s="40">
        <f>E32</f>
        <v>79200</v>
      </c>
    </row>
    <row r="32" spans="1:5" ht="119.25" customHeight="1" x14ac:dyDescent="0.3">
      <c r="A32" s="48" t="s">
        <v>148</v>
      </c>
      <c r="B32" s="33" t="s">
        <v>76</v>
      </c>
      <c r="C32" s="52" t="s">
        <v>136</v>
      </c>
      <c r="D32" s="34"/>
      <c r="E32" s="41">
        <f>E33</f>
        <v>79200</v>
      </c>
    </row>
    <row r="33" spans="1:5" ht="24.75" customHeight="1" x14ac:dyDescent="0.3">
      <c r="A33" s="25" t="s">
        <v>75</v>
      </c>
      <c r="B33" s="33" t="s">
        <v>76</v>
      </c>
      <c r="C33" s="53" t="s">
        <v>137</v>
      </c>
      <c r="D33" s="34"/>
      <c r="E33" s="41">
        <f>E34</f>
        <v>79200</v>
      </c>
    </row>
    <row r="34" spans="1:5" ht="75" x14ac:dyDescent="0.3">
      <c r="A34" s="25" t="s">
        <v>59</v>
      </c>
      <c r="B34" s="33" t="s">
        <v>76</v>
      </c>
      <c r="C34" s="53" t="s">
        <v>137</v>
      </c>
      <c r="D34" s="34"/>
      <c r="E34" s="41">
        <f>E35</f>
        <v>79200</v>
      </c>
    </row>
    <row r="35" spans="1:5" ht="112.5" x14ac:dyDescent="0.3">
      <c r="A35" s="25" t="s">
        <v>53</v>
      </c>
      <c r="B35" s="33" t="s">
        <v>76</v>
      </c>
      <c r="C35" s="53" t="s">
        <v>137</v>
      </c>
      <c r="D35" s="34">
        <v>100</v>
      </c>
      <c r="E35" s="41">
        <v>79200</v>
      </c>
    </row>
    <row r="36" spans="1:5" s="28" customFormat="1" ht="41.25" customHeight="1" x14ac:dyDescent="0.3">
      <c r="A36" s="7" t="s">
        <v>77</v>
      </c>
      <c r="B36" s="30" t="s">
        <v>78</v>
      </c>
      <c r="C36" s="31"/>
      <c r="D36" s="31"/>
      <c r="E36" s="40">
        <f>E37</f>
        <v>138803.93</v>
      </c>
    </row>
    <row r="37" spans="1:5" ht="18.75" x14ac:dyDescent="0.3">
      <c r="A37" s="25" t="s">
        <v>79</v>
      </c>
      <c r="B37" s="33" t="s">
        <v>80</v>
      </c>
      <c r="C37" s="34"/>
      <c r="D37" s="34"/>
      <c r="E37" s="41">
        <f>E38</f>
        <v>138803.93</v>
      </c>
    </row>
    <row r="38" spans="1:5" ht="93.75" x14ac:dyDescent="0.3">
      <c r="A38" s="48" t="s">
        <v>149</v>
      </c>
      <c r="B38" s="33" t="s">
        <v>80</v>
      </c>
      <c r="C38" s="34">
        <v>1600000000</v>
      </c>
      <c r="D38" s="34"/>
      <c r="E38" s="41">
        <f>E39</f>
        <v>138803.93</v>
      </c>
    </row>
    <row r="39" spans="1:5" ht="37.5" x14ac:dyDescent="0.3">
      <c r="A39" s="25" t="s">
        <v>60</v>
      </c>
      <c r="B39" s="33" t="s">
        <v>80</v>
      </c>
      <c r="C39" s="34">
        <v>1600024300</v>
      </c>
      <c r="D39" s="34"/>
      <c r="E39" s="41">
        <f>E40+E41</f>
        <v>138803.93</v>
      </c>
    </row>
    <row r="40" spans="1:5" ht="95.25" customHeight="1" x14ac:dyDescent="0.3">
      <c r="A40" s="25" t="s">
        <v>53</v>
      </c>
      <c r="B40" s="33" t="s">
        <v>80</v>
      </c>
      <c r="C40" s="34">
        <v>1600024300</v>
      </c>
      <c r="D40" s="34">
        <v>100</v>
      </c>
      <c r="E40" s="41">
        <v>106883.93</v>
      </c>
    </row>
    <row r="41" spans="1:5" ht="37.5" x14ac:dyDescent="0.3">
      <c r="A41" s="25" t="s">
        <v>57</v>
      </c>
      <c r="B41" s="33" t="s">
        <v>80</v>
      </c>
      <c r="C41" s="34">
        <v>1600024300</v>
      </c>
      <c r="D41" s="34">
        <v>200</v>
      </c>
      <c r="E41" s="41">
        <v>31920</v>
      </c>
    </row>
    <row r="42" spans="1:5" s="28" customFormat="1" ht="18.75" x14ac:dyDescent="0.3">
      <c r="A42" s="7" t="s">
        <v>81</v>
      </c>
      <c r="B42" s="30" t="s">
        <v>82</v>
      </c>
      <c r="C42" s="31"/>
      <c r="D42" s="31"/>
      <c r="E42" s="40">
        <f>E43+E49</f>
        <v>529000</v>
      </c>
    </row>
    <row r="43" spans="1:5" ht="18.75" x14ac:dyDescent="0.3">
      <c r="A43" s="25" t="s">
        <v>61</v>
      </c>
      <c r="B43" s="33" t="s">
        <v>83</v>
      </c>
      <c r="C43" s="34"/>
      <c r="D43" s="34"/>
      <c r="E43" s="41">
        <f>E44</f>
        <v>524000</v>
      </c>
    </row>
    <row r="44" spans="1:5" ht="81" customHeight="1" x14ac:dyDescent="0.3">
      <c r="A44" s="48" t="s">
        <v>150</v>
      </c>
      <c r="B44" s="33" t="s">
        <v>83</v>
      </c>
      <c r="C44" s="34">
        <v>2100000000</v>
      </c>
      <c r="D44" s="34"/>
      <c r="E44" s="41">
        <f>E45+E47</f>
        <v>524000</v>
      </c>
    </row>
    <row r="45" spans="1:5" ht="18.75" x14ac:dyDescent="0.3">
      <c r="A45" s="25" t="s">
        <v>61</v>
      </c>
      <c r="B45" s="33" t="s">
        <v>83</v>
      </c>
      <c r="C45" s="34">
        <v>2100003150</v>
      </c>
      <c r="D45" s="34"/>
      <c r="E45" s="41">
        <f>E46</f>
        <v>130000</v>
      </c>
    </row>
    <row r="46" spans="1:5" ht="37.5" x14ac:dyDescent="0.3">
      <c r="A46" s="25" t="s">
        <v>57</v>
      </c>
      <c r="B46" s="33" t="s">
        <v>83</v>
      </c>
      <c r="C46" s="34">
        <v>2100003150</v>
      </c>
      <c r="D46" s="34">
        <v>200</v>
      </c>
      <c r="E46" s="41">
        <v>130000</v>
      </c>
    </row>
    <row r="47" spans="1:5" ht="112.5" x14ac:dyDescent="0.3">
      <c r="A47" s="25" t="s">
        <v>62</v>
      </c>
      <c r="B47" s="33" t="s">
        <v>83</v>
      </c>
      <c r="C47" s="34">
        <v>21000074040</v>
      </c>
      <c r="D47" s="34"/>
      <c r="E47" s="41">
        <f>E48</f>
        <v>394000</v>
      </c>
    </row>
    <row r="48" spans="1:5" ht="37.5" x14ac:dyDescent="0.3">
      <c r="A48" s="25" t="s">
        <v>57</v>
      </c>
      <c r="B48" s="33" t="s">
        <v>83</v>
      </c>
      <c r="C48" s="34">
        <v>21000074040</v>
      </c>
      <c r="D48" s="34">
        <v>200</v>
      </c>
      <c r="E48" s="41">
        <v>394000</v>
      </c>
    </row>
    <row r="49" spans="1:6" ht="37.5" x14ac:dyDescent="0.3">
      <c r="A49" s="48" t="s">
        <v>146</v>
      </c>
      <c r="B49" s="55" t="s">
        <v>147</v>
      </c>
      <c r="C49" s="22"/>
      <c r="D49" s="22"/>
      <c r="E49" s="41">
        <f>E52</f>
        <v>5000</v>
      </c>
    </row>
    <row r="50" spans="1:6" s="28" customFormat="1" ht="118.5" customHeight="1" x14ac:dyDescent="0.3">
      <c r="A50" s="48" t="s">
        <v>151</v>
      </c>
      <c r="B50" s="55" t="s">
        <v>147</v>
      </c>
      <c r="C50" s="31">
        <v>2000000000</v>
      </c>
      <c r="D50" s="31"/>
      <c r="E50" s="40">
        <v>5000</v>
      </c>
    </row>
    <row r="51" spans="1:6" s="28" customFormat="1" ht="18.75" x14ac:dyDescent="0.3">
      <c r="A51" s="25" t="s">
        <v>139</v>
      </c>
      <c r="B51" s="55" t="s">
        <v>147</v>
      </c>
      <c r="C51" s="26">
        <v>2000003330</v>
      </c>
      <c r="D51" s="22"/>
      <c r="E51" s="41">
        <f>E52</f>
        <v>5000</v>
      </c>
    </row>
    <row r="52" spans="1:6" ht="37.5" x14ac:dyDescent="0.3">
      <c r="A52" s="25" t="s">
        <v>57</v>
      </c>
      <c r="B52" s="55" t="s">
        <v>147</v>
      </c>
      <c r="C52" s="26">
        <v>2000003330</v>
      </c>
      <c r="D52" s="26">
        <v>200</v>
      </c>
      <c r="E52" s="41">
        <v>5000</v>
      </c>
    </row>
    <row r="53" spans="1:6" s="28" customFormat="1" ht="37.5" x14ac:dyDescent="0.3">
      <c r="A53" s="7" t="s">
        <v>84</v>
      </c>
      <c r="B53" s="30" t="s">
        <v>85</v>
      </c>
      <c r="C53" s="31"/>
      <c r="D53" s="31"/>
      <c r="E53" s="40">
        <f>E54+E64</f>
        <v>1142489.52</v>
      </c>
    </row>
    <row r="54" spans="1:6" ht="18.75" x14ac:dyDescent="0.3">
      <c r="A54" s="25" t="s">
        <v>86</v>
      </c>
      <c r="B54" s="33" t="s">
        <v>87</v>
      </c>
      <c r="C54" s="34"/>
      <c r="D54" s="34"/>
      <c r="E54" s="41">
        <f>E55+E58+E60+E62</f>
        <v>436968.08</v>
      </c>
    </row>
    <row r="55" spans="1:6" ht="18.75" x14ac:dyDescent="0.3">
      <c r="A55" s="25" t="s">
        <v>63</v>
      </c>
      <c r="B55" s="33" t="s">
        <v>87</v>
      </c>
      <c r="C55" s="34">
        <v>2000003560</v>
      </c>
      <c r="D55" s="34"/>
      <c r="E55" s="41">
        <f>E56+E57</f>
        <v>36898.080000000002</v>
      </c>
    </row>
    <row r="56" spans="1:6" ht="37.5" x14ac:dyDescent="0.3">
      <c r="A56" s="25" t="s">
        <v>57</v>
      </c>
      <c r="B56" s="33" t="s">
        <v>87</v>
      </c>
      <c r="C56" s="34">
        <v>2000003560</v>
      </c>
      <c r="D56" s="34">
        <v>200</v>
      </c>
      <c r="E56" s="41">
        <v>27150.69</v>
      </c>
    </row>
    <row r="57" spans="1:6" ht="18.75" x14ac:dyDescent="0.3">
      <c r="A57" s="25" t="s">
        <v>58</v>
      </c>
      <c r="B57" s="33" t="s">
        <v>87</v>
      </c>
      <c r="C57" s="34">
        <v>2000003560</v>
      </c>
      <c r="D57" s="34">
        <v>800</v>
      </c>
      <c r="E57" s="41">
        <v>9747.39</v>
      </c>
    </row>
    <row r="58" spans="1:6" s="28" customFormat="1" ht="75" x14ac:dyDescent="0.3">
      <c r="A58" s="25" t="s">
        <v>140</v>
      </c>
      <c r="B58" s="33" t="s">
        <v>87</v>
      </c>
      <c r="C58" s="26" t="s">
        <v>141</v>
      </c>
      <c r="D58" s="26"/>
      <c r="E58" s="41">
        <f>E59</f>
        <v>341500</v>
      </c>
      <c r="F58" s="16"/>
    </row>
    <row r="59" spans="1:6" ht="37.5" x14ac:dyDescent="0.3">
      <c r="A59" s="25" t="s">
        <v>57</v>
      </c>
      <c r="B59" s="33" t="s">
        <v>87</v>
      </c>
      <c r="C59" s="26" t="s">
        <v>141</v>
      </c>
      <c r="D59" s="34">
        <v>200</v>
      </c>
      <c r="E59" s="41">
        <v>341500</v>
      </c>
    </row>
    <row r="60" spans="1:6" s="28" customFormat="1" ht="75" x14ac:dyDescent="0.3">
      <c r="A60" s="25" t="s">
        <v>140</v>
      </c>
      <c r="B60" s="33" t="s">
        <v>87</v>
      </c>
      <c r="C60" s="26" t="s">
        <v>142</v>
      </c>
      <c r="D60" s="26"/>
      <c r="E60" s="41">
        <f>E61</f>
        <v>49500</v>
      </c>
      <c r="F60" s="16"/>
    </row>
    <row r="61" spans="1:6" ht="37.5" x14ac:dyDescent="0.3">
      <c r="A61" s="25" t="s">
        <v>57</v>
      </c>
      <c r="B61" s="33" t="s">
        <v>87</v>
      </c>
      <c r="C61" s="26" t="s">
        <v>142</v>
      </c>
      <c r="D61" s="34">
        <v>200</v>
      </c>
      <c r="E61" s="41">
        <v>49500</v>
      </c>
    </row>
    <row r="62" spans="1:6" s="28" customFormat="1" ht="75" x14ac:dyDescent="0.3">
      <c r="A62" s="25" t="s">
        <v>140</v>
      </c>
      <c r="B62" s="33" t="s">
        <v>87</v>
      </c>
      <c r="C62" s="26" t="s">
        <v>143</v>
      </c>
      <c r="D62" s="26"/>
      <c r="E62" s="41">
        <f>E63</f>
        <v>9070</v>
      </c>
      <c r="F62" s="16"/>
    </row>
    <row r="63" spans="1:6" ht="37.5" x14ac:dyDescent="0.3">
      <c r="A63" s="25" t="s">
        <v>57</v>
      </c>
      <c r="B63" s="33" t="s">
        <v>87</v>
      </c>
      <c r="C63" s="26" t="s">
        <v>143</v>
      </c>
      <c r="D63" s="34">
        <v>200</v>
      </c>
      <c r="E63" s="41">
        <v>9070</v>
      </c>
    </row>
    <row r="64" spans="1:6" ht="18.75" x14ac:dyDescent="0.3">
      <c r="A64" s="25" t="s">
        <v>88</v>
      </c>
      <c r="B64" s="33" t="s">
        <v>89</v>
      </c>
      <c r="C64" s="34"/>
      <c r="D64" s="34"/>
      <c r="E64" s="41">
        <f>E65+E67</f>
        <v>705521.44</v>
      </c>
    </row>
    <row r="65" spans="1:5" ht="112.5" x14ac:dyDescent="0.3">
      <c r="A65" s="35" t="s">
        <v>62</v>
      </c>
      <c r="B65" s="33" t="s">
        <v>89</v>
      </c>
      <c r="C65" s="34">
        <v>2000074040</v>
      </c>
      <c r="D65" s="34"/>
      <c r="E65" s="41">
        <f>E66</f>
        <v>106000</v>
      </c>
    </row>
    <row r="66" spans="1:5" ht="37.5" x14ac:dyDescent="0.3">
      <c r="A66" s="35" t="s">
        <v>57</v>
      </c>
      <c r="B66" s="33" t="s">
        <v>89</v>
      </c>
      <c r="C66" s="34">
        <v>2000074040</v>
      </c>
      <c r="D66" s="34">
        <v>200</v>
      </c>
      <c r="E66" s="41">
        <v>106000</v>
      </c>
    </row>
    <row r="67" spans="1:5" ht="37.5" x14ac:dyDescent="0.3">
      <c r="A67" s="35" t="s">
        <v>64</v>
      </c>
      <c r="B67" s="33" t="s">
        <v>89</v>
      </c>
      <c r="C67" s="34">
        <v>2000006050</v>
      </c>
      <c r="D67" s="34"/>
      <c r="E67" s="41">
        <f>E68+E69</f>
        <v>599521.43999999994</v>
      </c>
    </row>
    <row r="68" spans="1:5" ht="96.75" customHeight="1" x14ac:dyDescent="0.3">
      <c r="A68" s="35" t="s">
        <v>53</v>
      </c>
      <c r="B68" s="33" t="s">
        <v>89</v>
      </c>
      <c r="C68" s="34">
        <v>2000006050</v>
      </c>
      <c r="D68" s="34">
        <v>100</v>
      </c>
      <c r="E68" s="41">
        <v>161450.39000000001</v>
      </c>
    </row>
    <row r="69" spans="1:5" ht="45.75" customHeight="1" x14ac:dyDescent="0.3">
      <c r="A69" s="25" t="s">
        <v>57</v>
      </c>
      <c r="B69" s="33" t="s">
        <v>89</v>
      </c>
      <c r="C69" s="34">
        <v>2000006050</v>
      </c>
      <c r="D69" s="34">
        <v>200</v>
      </c>
      <c r="E69" s="41">
        <v>438071.05</v>
      </c>
    </row>
  </sheetData>
  <mergeCells count="4">
    <mergeCell ref="A7:E7"/>
    <mergeCell ref="A8:E8"/>
    <mergeCell ref="A9:E9"/>
    <mergeCell ref="A10:E10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User1</cp:lastModifiedBy>
  <cp:lastPrinted>2017-05-12T04:30:58Z</cp:lastPrinted>
  <dcterms:created xsi:type="dcterms:W3CDTF">2017-05-11T09:49:56Z</dcterms:created>
  <dcterms:modified xsi:type="dcterms:W3CDTF">2019-05-07T10:33:25Z</dcterms:modified>
</cp:coreProperties>
</file>